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обед 38,89" sheetId="4" state="hidden" r:id="rId4"/>
    <sheet name="обед 38,89 шк 8,11" sheetId="15" state="hidden" r:id="rId5"/>
    <sheet name="ОВЗ  143,49" sheetId="7" state="hidden" r:id="rId6"/>
    <sheet name="завтр 61,01" sheetId="10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5">'ОВЗ  143,49'!$A$1:$R$83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0" i="13"/>
  <c r="E10"/>
  <c r="F10"/>
  <c r="G10"/>
  <c r="H10"/>
  <c r="O164" i="18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39"/>
  <c r="C25"/>
  <c r="C19"/>
  <c r="N83" i="7"/>
  <c r="O83"/>
  <c r="M82"/>
  <c r="M83" s="1"/>
  <c r="N82"/>
  <c r="O82"/>
  <c r="P82"/>
  <c r="P83" s="1"/>
  <c r="Q82"/>
  <c r="Q83" s="1"/>
  <c r="L83"/>
  <c r="M66"/>
  <c r="M67" s="1"/>
  <c r="N66"/>
  <c r="N67" s="1"/>
  <c r="O66"/>
  <c r="O67" s="1"/>
  <c r="P66"/>
  <c r="P67" s="1"/>
  <c r="Q66"/>
  <c r="Q67" s="1"/>
  <c r="L66"/>
  <c r="L67" s="1"/>
  <c r="N51"/>
  <c r="O51"/>
  <c r="P51"/>
  <c r="Q51"/>
  <c r="L51"/>
  <c r="M50"/>
  <c r="M51" s="1"/>
  <c r="N50"/>
  <c r="O50"/>
  <c r="P50"/>
  <c r="Q50"/>
  <c r="L50"/>
  <c r="M36"/>
  <c r="M37" s="1"/>
  <c r="N36"/>
  <c r="N37" s="1"/>
  <c r="O36"/>
  <c r="O37" s="1"/>
  <c r="P36"/>
  <c r="P37" s="1"/>
  <c r="Q36"/>
  <c r="L36"/>
  <c r="L37" s="1"/>
  <c r="M20"/>
  <c r="N20"/>
  <c r="O20"/>
  <c r="P20"/>
  <c r="Q20"/>
  <c r="L20"/>
  <c r="D82"/>
  <c r="D83" s="1"/>
  <c r="E82"/>
  <c r="E83" s="1"/>
  <c r="F82"/>
  <c r="F83" s="1"/>
  <c r="G82"/>
  <c r="G83" s="1"/>
  <c r="H82"/>
  <c r="H83" s="1"/>
  <c r="C82"/>
  <c r="C83" s="1"/>
  <c r="E51"/>
  <c r="E67"/>
  <c r="F67"/>
  <c r="G67"/>
  <c r="C67"/>
  <c r="D66"/>
  <c r="D67" s="1"/>
  <c r="E66"/>
  <c r="F66"/>
  <c r="G66"/>
  <c r="H66"/>
  <c r="H67" s="1"/>
  <c r="C66"/>
  <c r="C51"/>
  <c r="E50"/>
  <c r="F50"/>
  <c r="F51" s="1"/>
  <c r="G50"/>
  <c r="G51" s="1"/>
  <c r="H50"/>
  <c r="H51" s="1"/>
  <c r="D50"/>
  <c r="D51" s="1"/>
  <c r="E37"/>
  <c r="D36"/>
  <c r="D37" s="1"/>
  <c r="E36"/>
  <c r="F36"/>
  <c r="F37" s="1"/>
  <c r="G36"/>
  <c r="G37" s="1"/>
  <c r="H36"/>
  <c r="H37" s="1"/>
  <c r="C36"/>
  <c r="C37" s="1"/>
  <c r="E12"/>
  <c r="F12"/>
  <c r="F21" s="1"/>
  <c r="G12"/>
  <c r="G21" s="1"/>
  <c r="H12"/>
  <c r="H21" s="1"/>
  <c r="E21"/>
  <c r="C21"/>
  <c r="D20"/>
  <c r="D21" s="1"/>
  <c r="Q75"/>
  <c r="P75"/>
  <c r="O75"/>
  <c r="N75"/>
  <c r="M75"/>
  <c r="H75"/>
  <c r="G75"/>
  <c r="F75"/>
  <c r="E75"/>
  <c r="D75"/>
  <c r="Q59"/>
  <c r="P59"/>
  <c r="O59"/>
  <c r="N59"/>
  <c r="M59"/>
  <c r="H59"/>
  <c r="G59"/>
  <c r="F59"/>
  <c r="E59"/>
  <c r="D59"/>
  <c r="Q43"/>
  <c r="P43"/>
  <c r="O43"/>
  <c r="N43"/>
  <c r="M43"/>
  <c r="H43"/>
  <c r="G43"/>
  <c r="F43"/>
  <c r="E43"/>
  <c r="D43"/>
  <c r="Q29"/>
  <c r="P29"/>
  <c r="O29"/>
  <c r="N29"/>
  <c r="M29"/>
  <c r="L29"/>
  <c r="H29"/>
  <c r="G29"/>
  <c r="F29"/>
  <c r="E29"/>
  <c r="D29"/>
  <c r="Q12"/>
  <c r="P12"/>
  <c r="P21" s="1"/>
  <c r="O12"/>
  <c r="O21" s="1"/>
  <c r="N12"/>
  <c r="N21" s="1"/>
  <c r="M12"/>
  <c r="M21" s="1"/>
  <c r="L12"/>
  <c r="D12"/>
  <c r="L32" i="4"/>
  <c r="L25"/>
  <c r="L11"/>
  <c r="C39"/>
  <c r="C32"/>
  <c r="C25"/>
  <c r="L12" i="17"/>
  <c r="C45"/>
  <c r="C20"/>
  <c r="O83" i="18" l="1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1" i="7"/>
  <c r="Q37"/>
  <c r="L21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39" i="4"/>
  <c r="G39"/>
  <c r="F39"/>
  <c r="E39"/>
  <c r="D39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H40"/>
  <c r="G40"/>
  <c r="F40"/>
  <c r="E40"/>
  <c r="D40"/>
  <c r="O42" l="1"/>
  <c r="O43" s="1"/>
  <c r="N42"/>
  <c r="N43" s="1"/>
  <c r="Q42"/>
  <c r="Q43" s="1"/>
  <c r="P42"/>
  <c r="P43" s="1"/>
  <c r="Q39" i="10" l="1"/>
  <c r="P39"/>
  <c r="O39"/>
  <c r="N39"/>
  <c r="M39"/>
  <c r="H39"/>
  <c r="G39"/>
  <c r="F39"/>
  <c r="E39"/>
  <c r="D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1" l="1"/>
  <c r="Q42" s="1"/>
  <c r="P41"/>
  <c r="P42" s="1"/>
  <c r="O41"/>
  <c r="O42" s="1"/>
  <c r="N41"/>
  <c r="N42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9" l="1"/>
  <c r="P39"/>
  <c r="O39"/>
  <c r="N39"/>
  <c r="M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H11"/>
  <c r="G11"/>
  <c r="F11"/>
  <c r="E11"/>
  <c r="D11"/>
  <c r="P41" l="1"/>
  <c r="P42" s="1"/>
  <c r="Q41"/>
  <c r="Q42" s="1"/>
  <c r="O41"/>
  <c r="O42" s="1"/>
  <c r="N41"/>
  <c r="N42" s="1"/>
</calcChain>
</file>

<file path=xl/sharedStrings.xml><?xml version="1.0" encoding="utf-8"?>
<sst xmlns="http://schemas.openxmlformats.org/spreadsheetml/2006/main" count="1410" uniqueCount="147">
  <si>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</si>
  <si>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</si>
  <si>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</si>
  <si>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</si>
  <si>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</si>
  <si>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</si>
  <si>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</si>
  <si>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</si>
  <si>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</si>
  <si>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</si>
  <si>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</si>
  <si>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</si>
  <si>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</si>
  <si>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</si>
  <si>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</si>
  <si>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</si>
  <si>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</si>
  <si>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</si>
  <si>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</si>
  <si>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</si>
  <si>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</si>
  <si>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</si>
  <si>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</si>
  <si>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</si>
  <si>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</si>
  <si>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</si>
  <si>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</si>
  <si>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</si>
  <si>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</si>
  <si>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</si>
  <si>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</si>
  <si>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</si>
  <si>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</si>
  <si>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</si>
  <si>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</si>
  <si>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</si>
  <si>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</si>
  <si>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</si>
  <si>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</si>
  <si>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</si>
  <si>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</si>
  <si>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</si>
  <si>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</si>
  <si>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</si>
  <si>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</si>
  <si>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</si>
  <si>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</si>
  <si>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</si>
  <si>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</si>
  <si>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</si>
  <si>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</si>
  <si>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</si>
  <si>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</si>
  <si>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</si>
  <si>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</si>
  <si>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</si>
  <si>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</si>
  <si>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</si>
  <si>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</si>
  <si>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</si>
  <si>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</si>
  <si>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</si>
  <si>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</si>
  <si>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</si>
  <si>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</si>
  <si>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</si>
  <si>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</si>
  <si>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</si>
  <si>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</si>
  <si>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</si>
  <si>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</si>
  <si>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</si>
  <si>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</si>
  <si>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</si>
  <si>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</si>
  <si>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</si>
  <si>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</si>
  <si>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</si>
  <si>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</si>
  <si>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</si>
  <si>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</si>
  <si>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</si>
  <si>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</si>
  <si>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</si>
  <si>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</si>
  <si>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</si>
  <si>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</si>
  <si>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</si>
  <si>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</si>
  <si>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</si>
  <si>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</si>
  <si>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</si>
  <si>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</si>
  <si>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</si>
  <si>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</si>
  <si>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</si>
  <si>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</si>
  <si>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</si>
  <si>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</si>
  <si>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</si>
  <si>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</si>
  <si>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</si>
  <si>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</si>
  <si>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</si>
  <si>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</si>
  <si>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</si>
  <si>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</si>
  <si>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</si>
  <si>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</si>
  <si>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</si>
  <si>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</si>
  <si>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</si>
  <si>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</si>
  <si>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</si>
  <si>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</si>
  <si>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</si>
  <si>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</si>
  <si>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</si>
  <si>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</si>
  <si>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</si>
  <si>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</si>
  <si>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</si>
  <si>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</si>
  <si>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</si>
  <si>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</si>
  <si>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Курица в сырном соусе</t>
  </si>
  <si>
    <t>Оладьи из печени по-кунцевски</t>
  </si>
  <si>
    <t>40/30</t>
  </si>
  <si>
    <t xml:space="preserve">10- дневное меню для организации горячего питания  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</si>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</sst>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17" fillId="0" borderId="0" xfId="0" applyFont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8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2" borderId="24" xfId="0" applyFont="1" applyFill="1" applyBorder="1"/>
    <xf numFmtId="0" fontId="7" fillId="2" borderId="24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60" workbookViewId="0">
      <selection activeCell="A11" sqref="A11:XFD26"/>
    </sheetView>
  </sheetViews>
  <sheetFormatPr defaultRowHeight="15"/>
  <cols>
    <col min="1" max="1" width="20.28515625" customWidth="1"/>
    <col min="2" max="2" width="41.710937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</cols>
  <sheetData>
    <row r="1" spans="1:9" ht="18.75">
      <c r="A1" s="2"/>
      <c r="B1" s="293" t="s">
        <v>128</v>
      </c>
      <c r="C1" s="293"/>
      <c r="D1" s="293"/>
      <c r="E1" s="293"/>
      <c r="F1" s="293"/>
      <c r="G1" s="293"/>
      <c r="H1" s="1"/>
      <c r="I1" s="2"/>
    </row>
    <row r="2" spans="1:9" ht="18.75">
      <c r="A2" s="20"/>
      <c r="B2" s="294"/>
      <c r="C2" s="294"/>
      <c r="D2" s="294"/>
      <c r="E2" s="294"/>
      <c r="F2" s="294"/>
      <c r="G2" s="294"/>
      <c r="H2" s="294"/>
      <c r="I2" s="294"/>
    </row>
    <row r="3" spans="1:9" ht="15.75" customHeight="1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</row>
    <row r="4" spans="1:9" ht="48.75" customHeight="1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</row>
    <row r="5" spans="1:9" ht="30" customHeight="1">
      <c r="A5" s="77" t="s">
        <v>70</v>
      </c>
      <c r="B5" s="7"/>
      <c r="C5" s="4"/>
      <c r="D5" s="8"/>
      <c r="E5" s="8"/>
      <c r="F5" s="8"/>
      <c r="G5" s="8"/>
      <c r="H5" s="8"/>
      <c r="I5" s="3"/>
    </row>
    <row r="6" spans="1:9" ht="39.75" customHeight="1">
      <c r="A6" s="12" t="s">
        <v>66</v>
      </c>
      <c r="B6" s="65" t="s">
        <v>113</v>
      </c>
      <c r="C6" s="66">
        <v>150</v>
      </c>
      <c r="D6" s="64">
        <v>16.3</v>
      </c>
      <c r="E6" s="64">
        <v>4.12</v>
      </c>
      <c r="F6" s="64">
        <v>3.4</v>
      </c>
      <c r="G6" s="64">
        <v>24.65</v>
      </c>
      <c r="H6" s="64">
        <v>130.66999999999999</v>
      </c>
      <c r="I6" s="69">
        <v>160</v>
      </c>
    </row>
    <row r="7" spans="1:9" ht="25.5" customHeight="1">
      <c r="A7" s="6"/>
      <c r="B7" s="65" t="s">
        <v>114</v>
      </c>
      <c r="C7" s="66">
        <v>130</v>
      </c>
      <c r="D7" s="64">
        <v>41.9</v>
      </c>
      <c r="E7" s="64">
        <v>9.52</v>
      </c>
      <c r="F7" s="64">
        <v>10.55</v>
      </c>
      <c r="G7" s="64">
        <v>9.48</v>
      </c>
      <c r="H7" s="64">
        <v>333.67</v>
      </c>
      <c r="I7" s="69">
        <v>362</v>
      </c>
    </row>
    <row r="8" spans="1:9" ht="24" customHeight="1">
      <c r="A8" s="6"/>
      <c r="B8" s="39" t="s">
        <v>115</v>
      </c>
      <c r="C8" s="43">
        <v>20</v>
      </c>
      <c r="D8" s="44">
        <v>9.6</v>
      </c>
      <c r="E8" s="44">
        <v>0</v>
      </c>
      <c r="F8" s="44">
        <v>0</v>
      </c>
      <c r="G8" s="44">
        <v>12</v>
      </c>
      <c r="H8" s="44">
        <v>48</v>
      </c>
      <c r="I8" s="46"/>
    </row>
    <row r="9" spans="1:9" ht="27.75" customHeight="1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</row>
    <row r="10" spans="1:9" ht="37.5">
      <c r="A10" s="78" t="s">
        <v>67</v>
      </c>
      <c r="B10" s="48"/>
      <c r="C10" s="51">
        <v>500</v>
      </c>
      <c r="D10" s="53">
        <f>SUM(D6:D9)</f>
        <v>70.399999999999991</v>
      </c>
      <c r="E10" s="53">
        <f>SUM(E6:E9)</f>
        <v>13.83</v>
      </c>
      <c r="F10" s="53">
        <f>SUM(F6:F9)</f>
        <v>13.99</v>
      </c>
      <c r="G10" s="53">
        <f>SUM(G6:G9)</f>
        <v>52.55</v>
      </c>
      <c r="H10" s="53">
        <f>SUM(H6:H9)</f>
        <v>556.24</v>
      </c>
      <c r="I10" s="6"/>
    </row>
    <row r="11" spans="1:9" ht="15.75">
      <c r="A11" s="20"/>
      <c r="B11" s="13"/>
      <c r="C11" s="14"/>
      <c r="D11" s="15"/>
      <c r="E11" s="15"/>
      <c r="F11" s="15"/>
      <c r="G11" s="15"/>
      <c r="H11" s="15"/>
      <c r="I11" s="20"/>
    </row>
    <row r="12" spans="1:9" ht="15.75">
      <c r="A12" s="20"/>
      <c r="C12" s="17"/>
      <c r="D12" s="18"/>
      <c r="E12" s="18"/>
      <c r="F12" s="18"/>
      <c r="G12" s="18"/>
      <c r="H12" s="18"/>
      <c r="I12" s="20"/>
    </row>
    <row r="13" spans="1:9" ht="15.75">
      <c r="A13" s="20"/>
      <c r="C13" s="17"/>
      <c r="D13" s="18"/>
      <c r="E13" s="18"/>
      <c r="F13" s="18"/>
      <c r="G13" s="18"/>
      <c r="H13" s="18"/>
      <c r="I13" s="20"/>
    </row>
    <row r="14" spans="1:9" ht="15.75">
      <c r="A14" s="20"/>
      <c r="D14" s="1"/>
      <c r="E14" s="1"/>
      <c r="F14" s="1"/>
      <c r="G14" s="1"/>
      <c r="H14" s="1"/>
      <c r="I14" s="20"/>
    </row>
  </sheetData>
  <mergeCells count="9">
    <mergeCell ref="B1:G1"/>
    <mergeCell ref="B2:I2"/>
    <mergeCell ref="A3:A4"/>
    <mergeCell ref="B3:B4"/>
    <mergeCell ref="C3:C4"/>
    <mergeCell ref="D3:D4"/>
    <mergeCell ref="E3:G3"/>
    <mergeCell ref="H3:H4"/>
    <mergeCell ref="I3:I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30" zoomScale="60" zoomScaleNormal="100" workbookViewId="0">
      <selection activeCell="S142" sqref="S142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45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86" t="s">
        <v>137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1"/>
      <c r="P1" s="2"/>
    </row>
    <row r="2" spans="1:16" ht="19.5" thickBot="1">
      <c r="A2" s="20"/>
      <c r="B2" s="158" t="s">
        <v>135</v>
      </c>
      <c r="C2" s="158"/>
      <c r="D2" s="158"/>
      <c r="E2" s="158"/>
      <c r="F2" s="158"/>
      <c r="G2" s="158"/>
      <c r="H2" s="158"/>
      <c r="I2" s="158"/>
      <c r="J2" s="158" t="s">
        <v>136</v>
      </c>
      <c r="K2" s="158"/>
      <c r="L2" s="158"/>
      <c r="M2" s="158"/>
      <c r="N2" s="158"/>
      <c r="O2" s="158"/>
    </row>
    <row r="3" spans="1:16" ht="15.75" customHeight="1">
      <c r="A3" s="340" t="s">
        <v>62</v>
      </c>
      <c r="B3" s="342" t="s">
        <v>63</v>
      </c>
      <c r="C3" s="342" t="s">
        <v>64</v>
      </c>
      <c r="D3" s="344" t="s">
        <v>4</v>
      </c>
      <c r="E3" s="344"/>
      <c r="F3" s="344"/>
      <c r="G3" s="345" t="s">
        <v>5</v>
      </c>
      <c r="H3" s="253"/>
      <c r="I3" s="340" t="s">
        <v>62</v>
      </c>
      <c r="J3" s="342" t="s">
        <v>63</v>
      </c>
      <c r="K3" s="342" t="s">
        <v>64</v>
      </c>
      <c r="L3" s="344" t="s">
        <v>4</v>
      </c>
      <c r="M3" s="344"/>
      <c r="N3" s="344"/>
      <c r="O3" s="347" t="s">
        <v>5</v>
      </c>
      <c r="P3" s="349" t="s">
        <v>1</v>
      </c>
    </row>
    <row r="4" spans="1:16" ht="15.75">
      <c r="A4" s="341"/>
      <c r="B4" s="343"/>
      <c r="C4" s="343"/>
      <c r="D4" s="254" t="s">
        <v>6</v>
      </c>
      <c r="E4" s="254" t="s">
        <v>7</v>
      </c>
      <c r="F4" s="254" t="s">
        <v>8</v>
      </c>
      <c r="G4" s="346"/>
      <c r="H4" s="253"/>
      <c r="I4" s="341"/>
      <c r="J4" s="343"/>
      <c r="K4" s="343"/>
      <c r="L4" s="254" t="s">
        <v>6</v>
      </c>
      <c r="M4" s="254" t="s">
        <v>7</v>
      </c>
      <c r="N4" s="254" t="s">
        <v>8</v>
      </c>
      <c r="O4" s="348"/>
      <c r="P4" s="350"/>
    </row>
    <row r="5" spans="1:16" ht="18.75">
      <c r="A5" s="255" t="s">
        <v>65</v>
      </c>
      <c r="B5" s="142"/>
      <c r="C5" s="141"/>
      <c r="D5" s="47"/>
      <c r="E5" s="47"/>
      <c r="F5" s="47"/>
      <c r="G5" s="256"/>
      <c r="H5" s="257"/>
      <c r="I5" s="255" t="s">
        <v>65</v>
      </c>
      <c r="J5" s="142"/>
      <c r="K5" s="141"/>
      <c r="L5" s="47"/>
      <c r="M5" s="47"/>
      <c r="N5" s="47"/>
      <c r="O5" s="157"/>
      <c r="P5" s="258"/>
    </row>
    <row r="6" spans="1:16" ht="18.75">
      <c r="A6" s="259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46">
        <v>204.2</v>
      </c>
      <c r="H6" s="236"/>
      <c r="I6" s="259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2" t="s">
        <v>109</v>
      </c>
    </row>
    <row r="7" spans="1:16" ht="18.75">
      <c r="A7" s="259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47">
        <v>246</v>
      </c>
      <c r="H7" s="237"/>
      <c r="I7" s="259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3">
        <v>508</v>
      </c>
    </row>
    <row r="8" spans="1:16" ht="18.75">
      <c r="A8" s="260"/>
      <c r="B8" s="146" t="s">
        <v>110</v>
      </c>
      <c r="C8" s="147">
        <v>40</v>
      </c>
      <c r="D8" s="44">
        <v>0.44</v>
      </c>
      <c r="E8" s="44">
        <v>0.08</v>
      </c>
      <c r="F8" s="44">
        <v>1.52</v>
      </c>
      <c r="G8" s="163">
        <v>8.5399999999999991</v>
      </c>
      <c r="H8" s="238"/>
      <c r="I8" s="260"/>
      <c r="J8" s="146" t="s">
        <v>110</v>
      </c>
      <c r="K8" s="147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5"/>
    </row>
    <row r="9" spans="1:16" ht="18.75">
      <c r="A9" s="260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47">
        <v>37.799999999999997</v>
      </c>
      <c r="H9" s="237"/>
      <c r="I9" s="260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3">
        <v>692</v>
      </c>
    </row>
    <row r="10" spans="1:16" ht="18.75">
      <c r="A10" s="260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47">
        <v>104.5</v>
      </c>
      <c r="H10" s="237"/>
      <c r="I10" s="260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5"/>
    </row>
    <row r="11" spans="1:16" ht="18.75">
      <c r="A11" s="260"/>
      <c r="B11" s="39"/>
      <c r="C11" s="43"/>
      <c r="D11" s="44"/>
      <c r="E11" s="44"/>
      <c r="F11" s="44"/>
      <c r="G11" s="248"/>
      <c r="H11" s="240"/>
      <c r="I11" s="260"/>
      <c r="J11" s="39"/>
      <c r="K11" s="43"/>
      <c r="L11" s="44"/>
      <c r="M11" s="44"/>
      <c r="N11" s="44"/>
      <c r="O11" s="47"/>
      <c r="P11" s="163"/>
    </row>
    <row r="12" spans="1:16" ht="18.75">
      <c r="A12" s="261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3">
        <f t="shared" si="0"/>
        <v>601.04</v>
      </c>
      <c r="H12" s="239"/>
      <c r="I12" s="261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49"/>
    </row>
    <row r="13" spans="1:16" ht="38.25" customHeight="1">
      <c r="A13" s="262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48">
        <v>133.13999999999999</v>
      </c>
      <c r="H13" s="240"/>
      <c r="I13" s="262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3">
        <v>139</v>
      </c>
    </row>
    <row r="14" spans="1:16" ht="18.75">
      <c r="A14" s="260"/>
      <c r="B14" s="39" t="s">
        <v>61</v>
      </c>
      <c r="C14" s="43" t="s">
        <v>132</v>
      </c>
      <c r="D14" s="44">
        <v>11.8</v>
      </c>
      <c r="E14" s="44">
        <v>14.15</v>
      </c>
      <c r="F14" s="44">
        <v>7.29</v>
      </c>
      <c r="G14" s="247">
        <v>199.65</v>
      </c>
      <c r="H14" s="237"/>
      <c r="I14" s="260"/>
      <c r="J14" s="39" t="s">
        <v>61</v>
      </c>
      <c r="K14" s="43" t="s">
        <v>132</v>
      </c>
      <c r="L14" s="44">
        <v>11.8</v>
      </c>
      <c r="M14" s="44">
        <v>14.15</v>
      </c>
      <c r="N14" s="44">
        <v>7.29</v>
      </c>
      <c r="O14" s="44">
        <v>199.65</v>
      </c>
      <c r="P14" s="163">
        <v>462</v>
      </c>
    </row>
    <row r="15" spans="1:16" ht="37.5">
      <c r="A15" s="263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48">
        <v>219.5</v>
      </c>
      <c r="H15" s="240"/>
      <c r="I15" s="263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3">
        <v>332</v>
      </c>
    </row>
    <row r="16" spans="1:16" ht="37.5">
      <c r="A16" s="260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48">
        <v>36.700000000000003</v>
      </c>
      <c r="H16" s="240"/>
      <c r="I16" s="260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2" t="s">
        <v>117</v>
      </c>
    </row>
    <row r="17" spans="1:16" ht="18.75">
      <c r="A17" s="261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47">
        <v>112.68</v>
      </c>
      <c r="H17" s="237"/>
      <c r="I17" s="261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3">
        <v>639</v>
      </c>
    </row>
    <row r="18" spans="1:16" ht="18.75">
      <c r="A18" s="264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47">
        <v>104.5</v>
      </c>
      <c r="H18" s="237"/>
      <c r="I18" s="264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3"/>
    </row>
    <row r="19" spans="1:16" ht="18.75">
      <c r="A19" s="173"/>
      <c r="B19" s="45"/>
      <c r="C19" s="46"/>
      <c r="D19" s="46"/>
      <c r="E19" s="46"/>
      <c r="F19" s="46"/>
      <c r="G19" s="163"/>
      <c r="H19" s="238"/>
      <c r="I19" s="173"/>
      <c r="J19" s="45"/>
      <c r="K19" s="46"/>
      <c r="L19" s="46"/>
      <c r="M19" s="46"/>
      <c r="N19" s="46"/>
      <c r="O19" s="46"/>
      <c r="P19" s="163"/>
    </row>
    <row r="20" spans="1:16" ht="18.75">
      <c r="A20" s="255" t="s">
        <v>78</v>
      </c>
      <c r="B20" s="142"/>
      <c r="C20" s="142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3">
        <f t="shared" si="2"/>
        <v>806.17000000000007</v>
      </c>
      <c r="H20" s="239"/>
      <c r="I20" s="255" t="s">
        <v>78</v>
      </c>
      <c r="J20" s="142"/>
      <c r="K20" s="142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65"/>
    </row>
    <row r="21" spans="1:16" ht="18.75">
      <c r="A21" s="259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49">
        <f t="shared" si="6"/>
        <v>1407.21</v>
      </c>
      <c r="H21" s="241"/>
      <c r="I21" s="259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66"/>
    </row>
    <row r="22" spans="1:16" ht="18.75">
      <c r="A22" s="259" t="s">
        <v>69</v>
      </c>
      <c r="B22" s="114"/>
      <c r="C22" s="115"/>
      <c r="D22" s="267"/>
      <c r="E22" s="267"/>
      <c r="F22" s="267"/>
      <c r="G22" s="268"/>
      <c r="H22" s="269"/>
      <c r="I22" s="259" t="s">
        <v>69</v>
      </c>
      <c r="J22" s="114"/>
      <c r="K22" s="115"/>
      <c r="L22" s="267"/>
      <c r="M22" s="267"/>
      <c r="N22" s="267"/>
      <c r="O22" s="267"/>
      <c r="P22" s="270"/>
    </row>
    <row r="23" spans="1:16" ht="18.75">
      <c r="A23" s="259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48">
        <v>358.61</v>
      </c>
      <c r="H23" s="240"/>
      <c r="I23" s="259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3">
        <v>492</v>
      </c>
    </row>
    <row r="24" spans="1:16" ht="18.75">
      <c r="A24" s="260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48">
        <v>57.72</v>
      </c>
      <c r="H24" s="240"/>
      <c r="I24" s="260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2">
        <v>94</v>
      </c>
    </row>
    <row r="25" spans="1:16" ht="18.75">
      <c r="A25" s="260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47">
        <v>43.9</v>
      </c>
      <c r="H25" s="237"/>
      <c r="I25" s="260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3" t="s">
        <v>112</v>
      </c>
    </row>
    <row r="26" spans="1:16" ht="18.75">
      <c r="A26" s="260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47">
        <v>104.5</v>
      </c>
      <c r="H26" s="237"/>
      <c r="I26" s="260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3"/>
    </row>
    <row r="27" spans="1:16" ht="18.75">
      <c r="A27" s="260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50">
        <v>66.599999999999994</v>
      </c>
      <c r="H27" s="242"/>
      <c r="I27" s="260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3">
        <v>97</v>
      </c>
    </row>
    <row r="28" spans="1:16" ht="18.75">
      <c r="A28" s="260"/>
      <c r="B28" s="39"/>
      <c r="C28" s="43"/>
      <c r="D28" s="44"/>
      <c r="E28" s="44"/>
      <c r="F28" s="44"/>
      <c r="G28" s="248"/>
      <c r="H28" s="240"/>
      <c r="I28" s="260"/>
      <c r="J28" s="39"/>
      <c r="K28" s="43"/>
      <c r="L28" s="44"/>
      <c r="M28" s="44"/>
      <c r="N28" s="44"/>
      <c r="O28" s="47"/>
      <c r="P28" s="163"/>
    </row>
    <row r="29" spans="1:16" ht="18.75">
      <c r="A29" s="261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3">
        <f>SUM(G23:G28)</f>
        <v>631.33000000000004</v>
      </c>
      <c r="H29" s="239"/>
      <c r="I29" s="261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66"/>
    </row>
    <row r="30" spans="1:16" ht="18.75">
      <c r="A30" s="262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47">
        <v>195</v>
      </c>
      <c r="H30" s="237"/>
      <c r="I30" s="262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3">
        <v>110</v>
      </c>
    </row>
    <row r="31" spans="1:16" ht="18.75">
      <c r="A31" s="260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47">
        <v>356.27</v>
      </c>
      <c r="H31" s="237"/>
      <c r="I31" s="260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3">
        <v>436</v>
      </c>
    </row>
    <row r="32" spans="1:16" ht="18.75">
      <c r="A32" s="260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48">
        <v>5.66</v>
      </c>
      <c r="H32" s="240"/>
      <c r="I32" s="260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3"/>
    </row>
    <row r="33" spans="1:16" ht="18.75">
      <c r="A33" s="264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47">
        <v>43.9</v>
      </c>
      <c r="H33" s="237"/>
      <c r="I33" s="264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3" t="s">
        <v>112</v>
      </c>
    </row>
    <row r="34" spans="1:16" ht="18.75">
      <c r="A34" s="173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3">
        <v>104.5</v>
      </c>
      <c r="H34" s="238"/>
      <c r="I34" s="173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3"/>
    </row>
    <row r="35" spans="1:16" ht="18.75">
      <c r="A35" s="255"/>
      <c r="B35" s="142"/>
      <c r="C35" s="141"/>
      <c r="D35" s="47"/>
      <c r="E35" s="47"/>
      <c r="F35" s="47"/>
      <c r="G35" s="256"/>
      <c r="H35" s="257"/>
      <c r="I35" s="255"/>
      <c r="J35" s="142"/>
      <c r="K35" s="141"/>
      <c r="L35" s="47"/>
      <c r="M35" s="47"/>
      <c r="N35" s="47"/>
      <c r="O35" s="157"/>
      <c r="P35" s="258"/>
    </row>
    <row r="36" spans="1:16" ht="18.75">
      <c r="A36" s="259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49">
        <f t="shared" si="8"/>
        <v>705.32999999999993</v>
      </c>
      <c r="H36" s="241"/>
      <c r="I36" s="259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66"/>
    </row>
    <row r="37" spans="1:16" ht="18.75">
      <c r="A37" s="259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66">
        <f t="shared" si="10"/>
        <v>1336.6599999999999</v>
      </c>
      <c r="H37" s="271"/>
      <c r="I37" s="259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66"/>
    </row>
    <row r="38" spans="1:16" ht="18.75">
      <c r="A38" s="259" t="s">
        <v>70</v>
      </c>
      <c r="B38" s="57"/>
      <c r="C38" s="112"/>
      <c r="D38" s="113"/>
      <c r="E38" s="113"/>
      <c r="F38" s="113"/>
      <c r="G38" s="251"/>
      <c r="H38" s="243"/>
      <c r="I38" s="259" t="s">
        <v>70</v>
      </c>
      <c r="J38" s="57"/>
      <c r="K38" s="112"/>
      <c r="L38" s="113"/>
      <c r="M38" s="113"/>
      <c r="N38" s="113"/>
      <c r="O38" s="113"/>
      <c r="P38" s="266"/>
    </row>
    <row r="39" spans="1:16" ht="37.5">
      <c r="A39" s="259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46">
        <v>160.66999999999999</v>
      </c>
      <c r="H39" s="236"/>
      <c r="I39" s="259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2">
        <v>160</v>
      </c>
    </row>
    <row r="40" spans="1:16" ht="37.5">
      <c r="A40" s="260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46">
        <v>333.67</v>
      </c>
      <c r="H40" s="236"/>
      <c r="I40" s="260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2">
        <v>362</v>
      </c>
    </row>
    <row r="41" spans="1:16" ht="18.75">
      <c r="A41" s="260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47">
        <v>48</v>
      </c>
      <c r="H41" s="237"/>
      <c r="I41" s="260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3"/>
    </row>
    <row r="42" spans="1:16" ht="18.75">
      <c r="A42" s="260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47">
        <v>43.9</v>
      </c>
      <c r="H42" s="237"/>
      <c r="I42" s="260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3" t="s">
        <v>112</v>
      </c>
    </row>
    <row r="43" spans="1:16" ht="18.75">
      <c r="A43" s="261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3">
        <f>SUM(G39:G42)</f>
        <v>586.24</v>
      </c>
      <c r="H43" s="239"/>
      <c r="I43" s="261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3"/>
    </row>
    <row r="44" spans="1:16" ht="18.75">
      <c r="A44" s="259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50">
        <v>194.2</v>
      </c>
      <c r="H44" s="242"/>
      <c r="I44" s="259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3" t="s">
        <v>96</v>
      </c>
    </row>
    <row r="45" spans="1:16" ht="37.5" customHeight="1">
      <c r="A45" s="260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48">
        <v>194.8</v>
      </c>
      <c r="H45" s="240"/>
      <c r="I45" s="260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3">
        <v>374</v>
      </c>
    </row>
    <row r="46" spans="1:16" ht="18.75">
      <c r="A46" s="260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47">
        <v>181.4</v>
      </c>
      <c r="H46" s="237"/>
      <c r="I46" s="260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3">
        <v>520</v>
      </c>
    </row>
    <row r="47" spans="1:16" ht="18.75">
      <c r="A47" s="264"/>
      <c r="B47" s="146" t="s">
        <v>110</v>
      </c>
      <c r="C47" s="147">
        <v>25</v>
      </c>
      <c r="D47" s="44">
        <v>0.28000000000000003</v>
      </c>
      <c r="E47" s="44">
        <v>0.05</v>
      </c>
      <c r="F47" s="44">
        <v>0.95</v>
      </c>
      <c r="G47" s="163">
        <v>5.33</v>
      </c>
      <c r="H47" s="238"/>
      <c r="I47" s="264"/>
      <c r="J47" s="146" t="s">
        <v>110</v>
      </c>
      <c r="K47" s="147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2"/>
    </row>
    <row r="48" spans="1:16" ht="18.75">
      <c r="A48" s="173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3">
        <v>78</v>
      </c>
      <c r="H48" s="238"/>
      <c r="I48" s="173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3">
        <v>699</v>
      </c>
    </row>
    <row r="49" spans="1:16" ht="18.75">
      <c r="A49" s="272"/>
      <c r="B49" s="146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47">
        <v>109.72</v>
      </c>
      <c r="H49" s="237"/>
      <c r="I49" s="272"/>
      <c r="J49" s="146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73"/>
    </row>
    <row r="50" spans="1:16" ht="18.75">
      <c r="A50" s="259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51">
        <f t="shared" si="12"/>
        <v>763.45</v>
      </c>
      <c r="H50" s="243"/>
      <c r="I50" s="259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66"/>
    </row>
    <row r="51" spans="1:16" ht="18.75">
      <c r="A51" s="259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49">
        <f>G50+G43</f>
        <v>1349.69</v>
      </c>
      <c r="H51" s="241"/>
      <c r="I51" s="259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66"/>
    </row>
    <row r="52" spans="1:16" ht="18.75">
      <c r="A52" s="262" t="s">
        <v>71</v>
      </c>
      <c r="B52" s="114"/>
      <c r="C52" s="274"/>
      <c r="D52" s="267"/>
      <c r="E52" s="267"/>
      <c r="F52" s="267"/>
      <c r="G52" s="268"/>
      <c r="H52" s="269"/>
      <c r="I52" s="262" t="s">
        <v>71</v>
      </c>
      <c r="J52" s="114"/>
      <c r="K52" s="274"/>
      <c r="L52" s="267"/>
      <c r="M52" s="267"/>
      <c r="N52" s="267"/>
      <c r="O52" s="267"/>
      <c r="P52" s="270"/>
    </row>
    <row r="53" spans="1:16" ht="18.75">
      <c r="A53" s="259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47">
        <v>154.88</v>
      </c>
      <c r="H53" s="237"/>
      <c r="I53" s="259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3">
        <v>433</v>
      </c>
    </row>
    <row r="54" spans="1:16" ht="37.5">
      <c r="A54" s="260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48">
        <v>219.5</v>
      </c>
      <c r="H54" s="240"/>
      <c r="I54" s="260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3">
        <v>332</v>
      </c>
    </row>
    <row r="55" spans="1:16" ht="37.5">
      <c r="A55" s="263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48">
        <v>36.700000000000003</v>
      </c>
      <c r="H55" s="240"/>
      <c r="I55" s="263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2" t="s">
        <v>117</v>
      </c>
    </row>
    <row r="56" spans="1:16" ht="18.75">
      <c r="A56" s="260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47">
        <v>43.9</v>
      </c>
      <c r="H56" s="237"/>
      <c r="I56" s="260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3" t="s">
        <v>112</v>
      </c>
    </row>
    <row r="57" spans="1:16" ht="18.75">
      <c r="A57" s="260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47">
        <v>104.5</v>
      </c>
      <c r="H57" s="237"/>
      <c r="I57" s="260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3"/>
    </row>
    <row r="58" spans="1:16" ht="18.75">
      <c r="A58" s="260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48">
        <v>66</v>
      </c>
      <c r="H58" s="240"/>
      <c r="I58" s="260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3">
        <v>96</v>
      </c>
    </row>
    <row r="59" spans="1:16" ht="18.75">
      <c r="A59" s="261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3">
        <f>SUM(G53:G58)</f>
        <v>625.48</v>
      </c>
      <c r="H59" s="239"/>
      <c r="I59" s="261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66"/>
    </row>
    <row r="60" spans="1:16" ht="18.75">
      <c r="A60" s="259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48">
        <v>119.6</v>
      </c>
      <c r="H60" s="240"/>
      <c r="I60" s="259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3">
        <v>148</v>
      </c>
    </row>
    <row r="61" spans="1:16" ht="18.75">
      <c r="A61" s="260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47">
        <v>186</v>
      </c>
      <c r="H61" s="237"/>
      <c r="I61" s="260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3">
        <v>437</v>
      </c>
    </row>
    <row r="62" spans="1:16" ht="18.75">
      <c r="A62" s="260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47">
        <v>215.63</v>
      </c>
      <c r="H62" s="237"/>
      <c r="I62" s="260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3">
        <v>512</v>
      </c>
    </row>
    <row r="63" spans="1:16" ht="18.75">
      <c r="A63" s="264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48">
        <v>18.8</v>
      </c>
      <c r="H63" s="240"/>
      <c r="I63" s="264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3" t="s">
        <v>123</v>
      </c>
    </row>
    <row r="64" spans="1:16" ht="18.75">
      <c r="A64" s="173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3">
        <v>112.68</v>
      </c>
      <c r="H64" s="238"/>
      <c r="I64" s="173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3">
        <v>639</v>
      </c>
    </row>
    <row r="65" spans="1:16" ht="18.75">
      <c r="A65" s="272"/>
      <c r="B65" s="146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47">
        <v>78.38</v>
      </c>
      <c r="H65" s="237"/>
      <c r="I65" s="272"/>
      <c r="J65" s="146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58"/>
    </row>
    <row r="66" spans="1:16" ht="18.75">
      <c r="A66" s="259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66">
        <f t="shared" si="14"/>
        <v>731.09</v>
      </c>
      <c r="H66" s="271"/>
      <c r="I66" s="259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66"/>
    </row>
    <row r="67" spans="1:16" ht="18.75">
      <c r="A67" s="259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49">
        <f t="shared" si="16"/>
        <v>1356.5700000000002</v>
      </c>
      <c r="H67" s="241"/>
      <c r="I67" s="259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66"/>
    </row>
    <row r="68" spans="1:16" ht="18.75">
      <c r="A68" s="259" t="s">
        <v>75</v>
      </c>
      <c r="B68" s="114"/>
      <c r="C68" s="115"/>
      <c r="D68" s="267"/>
      <c r="E68" s="267"/>
      <c r="F68" s="267"/>
      <c r="G68" s="268"/>
      <c r="H68" s="269"/>
      <c r="I68" s="259" t="s">
        <v>75</v>
      </c>
      <c r="J68" s="114"/>
      <c r="K68" s="115"/>
      <c r="L68" s="267"/>
      <c r="M68" s="267"/>
      <c r="N68" s="267"/>
      <c r="O68" s="267"/>
      <c r="P68" s="266"/>
    </row>
    <row r="69" spans="1:16" ht="18.75">
      <c r="A69" s="259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48">
        <v>256.98</v>
      </c>
      <c r="H69" s="240"/>
      <c r="I69" s="259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3">
        <v>498</v>
      </c>
    </row>
    <row r="70" spans="1:16" ht="18.75">
      <c r="A70" s="260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47">
        <v>181.4</v>
      </c>
      <c r="H70" s="237"/>
      <c r="I70" s="260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3">
        <v>520</v>
      </c>
    </row>
    <row r="71" spans="1:16" ht="18.75">
      <c r="A71" s="260"/>
      <c r="B71" s="146" t="s">
        <v>110</v>
      </c>
      <c r="C71" s="147">
        <v>40</v>
      </c>
      <c r="D71" s="44">
        <v>0.44</v>
      </c>
      <c r="E71" s="44">
        <v>0.08</v>
      </c>
      <c r="F71" s="44">
        <v>1.52</v>
      </c>
      <c r="G71" s="163">
        <v>8.5399999999999991</v>
      </c>
      <c r="H71" s="238"/>
      <c r="I71" s="260"/>
      <c r="J71" s="146" t="s">
        <v>110</v>
      </c>
      <c r="K71" s="147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3"/>
    </row>
    <row r="72" spans="1:16" ht="18.75">
      <c r="A72" s="260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47">
        <v>37.799999999999997</v>
      </c>
      <c r="H72" s="237"/>
      <c r="I72" s="260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3">
        <v>692</v>
      </c>
    </row>
    <row r="73" spans="1:16" ht="18.75">
      <c r="A73" s="260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47">
        <v>104.5</v>
      </c>
      <c r="H73" s="237"/>
      <c r="I73" s="260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3"/>
    </row>
    <row r="74" spans="1:16" ht="18.75">
      <c r="A74" s="260"/>
      <c r="B74" s="39"/>
      <c r="C74" s="43"/>
      <c r="D74" s="44"/>
      <c r="E74" s="44"/>
      <c r="F74" s="44"/>
      <c r="G74" s="247"/>
      <c r="H74" s="237"/>
      <c r="I74" s="260"/>
      <c r="J74" s="39"/>
      <c r="K74" s="43"/>
      <c r="L74" s="44"/>
      <c r="M74" s="44"/>
      <c r="N74" s="44"/>
      <c r="O74" s="44"/>
      <c r="P74" s="163"/>
    </row>
    <row r="75" spans="1:16" ht="18.75">
      <c r="A75" s="261" t="s">
        <v>67</v>
      </c>
      <c r="B75" s="88"/>
      <c r="C75" s="274">
        <v>530</v>
      </c>
      <c r="D75" s="267">
        <f>SUM(D69:D73)</f>
        <v>19.349999999999998</v>
      </c>
      <c r="E75" s="267">
        <f>SUM(E69:E73)</f>
        <v>19.669999999999998</v>
      </c>
      <c r="F75" s="267">
        <f>SUM(F69:F73)</f>
        <v>77.02000000000001</v>
      </c>
      <c r="G75" s="268">
        <f>SUM(G69:G73)</f>
        <v>589.22</v>
      </c>
      <c r="H75" s="269"/>
      <c r="I75" s="261" t="s">
        <v>67</v>
      </c>
      <c r="J75" s="88"/>
      <c r="K75" s="274">
        <v>530</v>
      </c>
      <c r="L75" s="267">
        <f>SUM(L69:L73)</f>
        <v>19.349999999999998</v>
      </c>
      <c r="M75" s="267">
        <f>SUM(M69:M73)</f>
        <v>19.669999999999998</v>
      </c>
      <c r="N75" s="267">
        <f>SUM(N69:N73)</f>
        <v>77.02000000000001</v>
      </c>
      <c r="O75" s="267">
        <f>SUM(O69:O73)</f>
        <v>589.22</v>
      </c>
      <c r="P75" s="165"/>
    </row>
    <row r="76" spans="1:16" ht="18.75">
      <c r="A76" s="259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48">
        <v>186.93</v>
      </c>
      <c r="H76" s="240"/>
      <c r="I76" s="259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3">
        <v>155</v>
      </c>
    </row>
    <row r="77" spans="1:16" ht="18.75">
      <c r="A77" s="260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48">
        <v>169</v>
      </c>
      <c r="H77" s="240"/>
      <c r="I77" s="260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3">
        <v>491</v>
      </c>
    </row>
    <row r="78" spans="1:16" ht="18.75">
      <c r="A78" s="264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48">
        <v>174.83</v>
      </c>
      <c r="H78" s="240"/>
      <c r="I78" s="264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3">
        <v>510</v>
      </c>
    </row>
    <row r="79" spans="1:16" ht="18.75">
      <c r="A79" s="173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48">
        <v>5.66</v>
      </c>
      <c r="H79" s="240"/>
      <c r="I79" s="173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3"/>
    </row>
    <row r="80" spans="1:16" ht="18.75">
      <c r="A80" s="275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3">
        <v>142.19999999999999</v>
      </c>
      <c r="H80" s="238"/>
      <c r="I80" s="275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3">
        <v>648</v>
      </c>
    </row>
    <row r="81" spans="1:16" ht="18.75">
      <c r="A81" s="275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47">
        <v>80.989999999999995</v>
      </c>
      <c r="H81" s="237"/>
      <c r="I81" s="275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3"/>
    </row>
    <row r="82" spans="1:16" ht="18.75">
      <c r="A82" s="276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66">
        <f t="shared" si="18"/>
        <v>759.6099999999999</v>
      </c>
      <c r="H82" s="271"/>
      <c r="I82" s="276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77"/>
    </row>
    <row r="83" spans="1:16" ht="18.75">
      <c r="A83" s="276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66">
        <f t="shared" si="20"/>
        <v>1348.83</v>
      </c>
      <c r="H83" s="271"/>
      <c r="I83" s="276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77"/>
    </row>
    <row r="84" spans="1:16" ht="18.75">
      <c r="A84" s="255" t="s">
        <v>68</v>
      </c>
      <c r="B84" s="142"/>
      <c r="C84" s="141"/>
      <c r="D84" s="47"/>
      <c r="E84" s="47"/>
      <c r="F84" s="47"/>
      <c r="G84" s="256"/>
      <c r="H84" s="257"/>
      <c r="I84" s="255" t="s">
        <v>68</v>
      </c>
      <c r="J84" s="142"/>
      <c r="K84" s="141"/>
      <c r="L84" s="47"/>
      <c r="M84" s="47"/>
      <c r="N84" s="47"/>
      <c r="O84" s="157"/>
      <c r="P84" s="258"/>
    </row>
    <row r="85" spans="1:16" ht="18.75">
      <c r="A85" s="259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47">
        <v>171.33</v>
      </c>
      <c r="H85" s="237"/>
      <c r="I85" s="259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3">
        <v>437</v>
      </c>
    </row>
    <row r="86" spans="1:16" ht="18.75">
      <c r="A86" s="260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48">
        <v>219.5</v>
      </c>
      <c r="H86" s="240"/>
      <c r="I86" s="260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3">
        <v>332</v>
      </c>
    </row>
    <row r="87" spans="1:16" ht="18.75">
      <c r="A87" s="260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48">
        <v>3.54</v>
      </c>
      <c r="H87" s="240"/>
      <c r="I87" s="260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3"/>
    </row>
    <row r="88" spans="1:16" ht="18.75">
      <c r="A88" s="260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47">
        <v>43.9</v>
      </c>
      <c r="H88" s="237"/>
      <c r="I88" s="260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3" t="s">
        <v>112</v>
      </c>
    </row>
    <row r="89" spans="1:16" ht="18.75">
      <c r="A89" s="260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47">
        <v>104.5</v>
      </c>
      <c r="H89" s="237"/>
      <c r="I89" s="260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3"/>
    </row>
    <row r="90" spans="1:16" ht="18.75">
      <c r="A90" s="260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47">
        <v>44.4</v>
      </c>
      <c r="H90" s="237"/>
      <c r="I90" s="260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3">
        <v>386</v>
      </c>
    </row>
    <row r="91" spans="1:16" ht="18.75">
      <c r="A91" s="261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3">
        <f t="shared" si="22"/>
        <v>587.16999999999996</v>
      </c>
      <c r="H91" s="239"/>
      <c r="I91" s="261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3"/>
    </row>
    <row r="92" spans="1:16" ht="18.75">
      <c r="A92" s="259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47">
        <v>195</v>
      </c>
      <c r="H92" s="237"/>
      <c r="I92" s="259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3">
        <v>110</v>
      </c>
    </row>
    <row r="93" spans="1:16" ht="37.5">
      <c r="A93" s="263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47">
        <v>152.46</v>
      </c>
      <c r="H93" s="237"/>
      <c r="I93" s="263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3">
        <v>454</v>
      </c>
    </row>
    <row r="94" spans="1:16" ht="18.75">
      <c r="A94" s="260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47">
        <v>196.1</v>
      </c>
      <c r="H94" s="237"/>
      <c r="I94" s="260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3">
        <v>510</v>
      </c>
    </row>
    <row r="95" spans="1:16" ht="18.75">
      <c r="A95" s="260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47">
        <v>22.2</v>
      </c>
      <c r="H95" s="237"/>
      <c r="I95" s="260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3">
        <v>588</v>
      </c>
    </row>
    <row r="96" spans="1:16" ht="18.75">
      <c r="A96" s="261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48">
        <v>57.72</v>
      </c>
      <c r="H96" s="240"/>
      <c r="I96" s="261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2">
        <v>94</v>
      </c>
    </row>
    <row r="97" spans="1:16" ht="18.75">
      <c r="A97" s="264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47">
        <v>112.68</v>
      </c>
      <c r="H97" s="237"/>
      <c r="I97" s="264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3">
        <v>639</v>
      </c>
    </row>
    <row r="98" spans="1:16" ht="18.75">
      <c r="A98" s="173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47">
        <v>112.34</v>
      </c>
      <c r="H98" s="237"/>
      <c r="I98" s="173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3"/>
    </row>
    <row r="99" spans="1:16" ht="18.75">
      <c r="A99" s="255" t="s">
        <v>78</v>
      </c>
      <c r="B99" s="142"/>
      <c r="C99" s="142">
        <f>SUM(C92:C98)</f>
        <v>743</v>
      </c>
      <c r="D99" s="142">
        <f t="shared" ref="D99:G99" si="24">SUM(D92:D98)</f>
        <v>29.86</v>
      </c>
      <c r="E99" s="142">
        <f t="shared" si="24"/>
        <v>29.63</v>
      </c>
      <c r="F99" s="142">
        <f t="shared" si="24"/>
        <v>101.07999999999998</v>
      </c>
      <c r="G99" s="265">
        <f t="shared" si="24"/>
        <v>848.50000000000011</v>
      </c>
      <c r="H99" s="278"/>
      <c r="I99" s="255" t="s">
        <v>78</v>
      </c>
      <c r="J99" s="142"/>
      <c r="K99" s="142">
        <f>SUM(K92:K98)</f>
        <v>743</v>
      </c>
      <c r="L99" s="142">
        <f t="shared" ref="L99:O99" si="25">SUM(L92:L98)</f>
        <v>29.86</v>
      </c>
      <c r="M99" s="142">
        <f t="shared" si="25"/>
        <v>29.63</v>
      </c>
      <c r="N99" s="142">
        <f t="shared" si="25"/>
        <v>101.07999999999998</v>
      </c>
      <c r="O99" s="142">
        <f t="shared" si="25"/>
        <v>848.50000000000011</v>
      </c>
      <c r="P99" s="265"/>
    </row>
    <row r="100" spans="1:16" ht="18.75">
      <c r="A100" s="259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49">
        <f t="shared" si="26"/>
        <v>1435.67</v>
      </c>
      <c r="H100" s="241"/>
      <c r="I100" s="259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66"/>
    </row>
    <row r="101" spans="1:16" ht="18.75">
      <c r="A101" s="259" t="s">
        <v>72</v>
      </c>
      <c r="B101" s="57"/>
      <c r="C101" s="112"/>
      <c r="D101" s="113"/>
      <c r="E101" s="113"/>
      <c r="F101" s="113"/>
      <c r="G101" s="251"/>
      <c r="H101" s="243"/>
      <c r="I101" s="259" t="s">
        <v>72</v>
      </c>
      <c r="J101" s="57"/>
      <c r="K101" s="112"/>
      <c r="L101" s="113"/>
      <c r="M101" s="113"/>
      <c r="N101" s="113"/>
      <c r="O101" s="113"/>
      <c r="P101" s="266"/>
    </row>
    <row r="102" spans="1:16" ht="18.75">
      <c r="A102" s="259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47">
        <v>195.27</v>
      </c>
      <c r="H102" s="237"/>
      <c r="I102" s="259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3">
        <v>500</v>
      </c>
    </row>
    <row r="103" spans="1:16" ht="18.75">
      <c r="A103" s="260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47">
        <v>215.63</v>
      </c>
      <c r="H103" s="237"/>
      <c r="I103" s="260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3">
        <v>512</v>
      </c>
    </row>
    <row r="104" spans="1:16" ht="18.75">
      <c r="A104" s="260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47">
        <v>22.2</v>
      </c>
      <c r="H104" s="237"/>
      <c r="I104" s="260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3">
        <v>588</v>
      </c>
    </row>
    <row r="105" spans="1:16" ht="37.5">
      <c r="A105" s="260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48">
        <v>48.93</v>
      </c>
      <c r="H105" s="240"/>
      <c r="I105" s="260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2" t="s">
        <v>117</v>
      </c>
    </row>
    <row r="106" spans="1:16" ht="37.5">
      <c r="A106" s="260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47">
        <v>91.2</v>
      </c>
      <c r="H106" s="237"/>
      <c r="I106" s="260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3">
        <v>690</v>
      </c>
    </row>
    <row r="107" spans="1:16" ht="21" customHeight="1">
      <c r="A107" s="260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47">
        <v>104.5</v>
      </c>
      <c r="H107" s="237"/>
      <c r="I107" s="260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3"/>
    </row>
    <row r="108" spans="1:16" ht="24" customHeight="1">
      <c r="A108" s="261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3">
        <f t="shared" si="28"/>
        <v>677.73</v>
      </c>
      <c r="H108" s="239"/>
      <c r="I108" s="261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66"/>
    </row>
    <row r="109" spans="1:16" ht="37.5">
      <c r="A109" s="259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48">
        <v>133.13999999999999</v>
      </c>
      <c r="H109" s="240"/>
      <c r="I109" s="259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3">
        <v>139</v>
      </c>
    </row>
    <row r="110" spans="1:16" ht="18.75">
      <c r="A110" s="260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46">
        <v>269.87</v>
      </c>
      <c r="H110" s="236"/>
      <c r="I110" s="260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2">
        <v>440</v>
      </c>
    </row>
    <row r="111" spans="1:16" ht="18.75">
      <c r="A111" s="260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47">
        <v>181.4</v>
      </c>
      <c r="H111" s="237"/>
      <c r="I111" s="260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3">
        <v>520</v>
      </c>
    </row>
    <row r="112" spans="1:16" ht="18.75">
      <c r="A112" s="264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48">
        <v>4.25</v>
      </c>
      <c r="H112" s="240"/>
      <c r="I112" s="264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3"/>
    </row>
    <row r="113" spans="1:16" ht="18.75">
      <c r="A113" s="173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48">
        <v>68</v>
      </c>
      <c r="H113" s="240"/>
      <c r="I113" s="173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3">
        <v>699</v>
      </c>
    </row>
    <row r="114" spans="1:16" ht="18.75">
      <c r="A114" s="255"/>
      <c r="B114" s="279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3">
        <v>101.89</v>
      </c>
      <c r="H114" s="238"/>
      <c r="I114" s="255"/>
      <c r="J114" s="279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58"/>
    </row>
    <row r="115" spans="1:16" ht="18.75">
      <c r="A115" s="259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66">
        <f t="shared" si="30"/>
        <v>758.55</v>
      </c>
      <c r="H115" s="271"/>
      <c r="I115" s="259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66"/>
    </row>
    <row r="116" spans="1:16" ht="18.75">
      <c r="A116" s="259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80">
        <f t="shared" si="32"/>
        <v>1436.28</v>
      </c>
      <c r="H116" s="281"/>
      <c r="I116" s="259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70"/>
    </row>
    <row r="117" spans="1:16" ht="18.75">
      <c r="A117" s="259" t="s">
        <v>73</v>
      </c>
      <c r="B117" s="57"/>
      <c r="C117" s="112"/>
      <c r="D117" s="113"/>
      <c r="E117" s="113"/>
      <c r="F117" s="113"/>
      <c r="G117" s="251"/>
      <c r="H117" s="243"/>
      <c r="I117" s="259" t="s">
        <v>73</v>
      </c>
      <c r="J117" s="57"/>
      <c r="K117" s="112"/>
      <c r="L117" s="113"/>
      <c r="M117" s="113"/>
      <c r="N117" s="113"/>
      <c r="O117" s="113"/>
      <c r="P117" s="266"/>
    </row>
    <row r="118" spans="1:16" ht="38.25" customHeight="1">
      <c r="A118" s="259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48">
        <v>198.9</v>
      </c>
      <c r="H118" s="240"/>
      <c r="I118" s="259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3">
        <v>302</v>
      </c>
    </row>
    <row r="119" spans="1:16" ht="37.5">
      <c r="A119" s="260"/>
      <c r="B119" s="65" t="s">
        <v>133</v>
      </c>
      <c r="C119" s="66" t="s">
        <v>9</v>
      </c>
      <c r="D119" s="64">
        <v>12.24</v>
      </c>
      <c r="E119" s="64">
        <v>14.16</v>
      </c>
      <c r="F119" s="64">
        <v>44</v>
      </c>
      <c r="G119" s="246">
        <v>333</v>
      </c>
      <c r="H119" s="236"/>
      <c r="I119" s="260"/>
      <c r="J119" s="65" t="s">
        <v>133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2">
        <v>733</v>
      </c>
    </row>
    <row r="120" spans="1:16" ht="18.75">
      <c r="A120" s="260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47">
        <v>37.799999999999997</v>
      </c>
      <c r="H120" s="237"/>
      <c r="I120" s="260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3">
        <v>692</v>
      </c>
    </row>
    <row r="121" spans="1:16" ht="18.75">
      <c r="A121" s="260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47">
        <v>56.7</v>
      </c>
      <c r="H121" s="237"/>
      <c r="I121" s="260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3"/>
    </row>
    <row r="122" spans="1:16" ht="18.75">
      <c r="A122" s="261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3">
        <f>SUM(G117:G121)</f>
        <v>626.4</v>
      </c>
      <c r="H122" s="239"/>
      <c r="I122" s="261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3"/>
    </row>
    <row r="123" spans="1:16" ht="18.75">
      <c r="A123" s="259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48">
        <v>119.6</v>
      </c>
      <c r="H123" s="240"/>
      <c r="I123" s="259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3">
        <v>148</v>
      </c>
    </row>
    <row r="124" spans="1:16" ht="39.75" customHeight="1">
      <c r="A124" s="260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48">
        <v>190</v>
      </c>
      <c r="H124" s="240"/>
      <c r="I124" s="260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3">
        <v>462</v>
      </c>
    </row>
    <row r="125" spans="1:16" ht="18.75">
      <c r="A125" s="260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47">
        <v>236.53</v>
      </c>
      <c r="H125" s="237"/>
      <c r="I125" s="260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3">
        <v>351</v>
      </c>
    </row>
    <row r="126" spans="1:16" ht="18.75">
      <c r="A126" s="264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48">
        <v>5.66</v>
      </c>
      <c r="H126" s="240"/>
      <c r="I126" s="264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2"/>
    </row>
    <row r="127" spans="1:16" ht="18.75">
      <c r="A127" s="173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3">
        <v>68</v>
      </c>
      <c r="H127" s="238"/>
      <c r="I127" s="173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3">
        <v>699</v>
      </c>
    </row>
    <row r="128" spans="1:16" ht="18.75">
      <c r="A128" s="264"/>
      <c r="B128" s="146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3">
        <v>104.5</v>
      </c>
      <c r="H128" s="238"/>
      <c r="I128" s="264"/>
      <c r="J128" s="146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58"/>
    </row>
    <row r="129" spans="1:16" ht="18.75">
      <c r="A129" s="259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66">
        <f>SUM(G123:G128)</f>
        <v>724.29</v>
      </c>
      <c r="H129" s="271"/>
      <c r="I129" s="259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66"/>
    </row>
    <row r="130" spans="1:16" ht="18.75">
      <c r="A130" s="259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49">
        <f>G129+G122</f>
        <v>1350.69</v>
      </c>
      <c r="H130" s="241"/>
      <c r="I130" s="259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66"/>
    </row>
    <row r="131" spans="1:16" ht="18.75">
      <c r="A131" s="262" t="s">
        <v>74</v>
      </c>
      <c r="B131" s="114"/>
      <c r="C131" s="115"/>
      <c r="D131" s="267"/>
      <c r="E131" s="267"/>
      <c r="F131" s="267"/>
      <c r="G131" s="268"/>
      <c r="H131" s="269"/>
      <c r="I131" s="262" t="s">
        <v>74</v>
      </c>
      <c r="J131" s="114"/>
      <c r="K131" s="115"/>
      <c r="L131" s="267"/>
      <c r="M131" s="267"/>
      <c r="N131" s="267"/>
      <c r="O131" s="267"/>
      <c r="P131" s="266"/>
    </row>
    <row r="132" spans="1:16" ht="18.75">
      <c r="A132" s="259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48">
        <v>177.47</v>
      </c>
      <c r="H132" s="240"/>
      <c r="I132" s="259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3">
        <v>462</v>
      </c>
    </row>
    <row r="133" spans="1:16" ht="18.75">
      <c r="A133" s="260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47">
        <v>196.8</v>
      </c>
      <c r="H133" s="237"/>
      <c r="I133" s="260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3">
        <v>508</v>
      </c>
    </row>
    <row r="134" spans="1:16" ht="18.75">
      <c r="A134" s="263"/>
      <c r="B134" s="146" t="s">
        <v>110</v>
      </c>
      <c r="C134" s="147">
        <v>40</v>
      </c>
      <c r="D134" s="44">
        <v>0.44</v>
      </c>
      <c r="E134" s="44">
        <v>0.08</v>
      </c>
      <c r="F134" s="44">
        <v>1.52</v>
      </c>
      <c r="G134" s="163">
        <v>8.5399999999999991</v>
      </c>
      <c r="H134" s="238"/>
      <c r="I134" s="263"/>
      <c r="J134" s="146" t="s">
        <v>110</v>
      </c>
      <c r="K134" s="147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3"/>
    </row>
    <row r="135" spans="1:16" ht="18.75">
      <c r="A135" s="260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47">
        <v>43.9</v>
      </c>
      <c r="H135" s="237"/>
      <c r="I135" s="260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3" t="s">
        <v>112</v>
      </c>
    </row>
    <row r="136" spans="1:16" ht="18.75">
      <c r="A136" s="260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47">
        <v>78.38</v>
      </c>
      <c r="H136" s="237"/>
      <c r="I136" s="260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3"/>
    </row>
    <row r="137" spans="1:16" ht="18.75">
      <c r="A137" s="260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48">
        <v>129</v>
      </c>
      <c r="H137" s="240"/>
      <c r="I137" s="260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3"/>
    </row>
    <row r="138" spans="1:16" ht="18.75">
      <c r="A138" s="261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3">
        <f t="shared" si="34"/>
        <v>634.08999999999992</v>
      </c>
      <c r="H138" s="239"/>
      <c r="I138" s="261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49"/>
    </row>
    <row r="139" spans="1:16" ht="18.75">
      <c r="A139" s="259" t="s">
        <v>77</v>
      </c>
      <c r="B139" s="39" t="s">
        <v>100</v>
      </c>
      <c r="C139" s="282" t="s">
        <v>134</v>
      </c>
      <c r="D139" s="44">
        <v>7.93</v>
      </c>
      <c r="E139" s="44">
        <v>10.76</v>
      </c>
      <c r="F139" s="44">
        <v>10.29</v>
      </c>
      <c r="G139" s="247">
        <v>174.13</v>
      </c>
      <c r="H139" s="237"/>
      <c r="I139" s="259" t="s">
        <v>77</v>
      </c>
      <c r="J139" s="39" t="s">
        <v>100</v>
      </c>
      <c r="K139" s="282" t="s">
        <v>134</v>
      </c>
      <c r="L139" s="44">
        <v>7.93</v>
      </c>
      <c r="M139" s="44">
        <v>10.76</v>
      </c>
      <c r="N139" s="44">
        <v>10.29</v>
      </c>
      <c r="O139" s="44">
        <v>174.13</v>
      </c>
      <c r="P139" s="163" t="s">
        <v>98</v>
      </c>
    </row>
    <row r="140" spans="1:16" ht="18.75">
      <c r="A140" s="260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48">
        <v>394.47</v>
      </c>
      <c r="H140" s="240"/>
      <c r="I140" s="260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3">
        <v>492</v>
      </c>
    </row>
    <row r="141" spans="1:16" ht="18.75">
      <c r="A141" s="260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48">
        <v>15.67</v>
      </c>
      <c r="H141" s="240"/>
      <c r="I141" s="260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3"/>
    </row>
    <row r="142" spans="1:16" ht="18.75">
      <c r="A142" s="264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46">
        <v>41.5</v>
      </c>
      <c r="H142" s="236"/>
      <c r="I142" s="264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2">
        <v>631</v>
      </c>
    </row>
    <row r="143" spans="1:16" ht="18.75">
      <c r="A143" s="173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47">
        <v>104.5</v>
      </c>
      <c r="H143" s="237"/>
      <c r="I143" s="173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3"/>
    </row>
    <row r="144" spans="1:16" ht="18.75">
      <c r="A144" s="272"/>
      <c r="B144" s="141"/>
      <c r="C144" s="141"/>
      <c r="D144" s="47"/>
      <c r="E144" s="47"/>
      <c r="F144" s="47"/>
      <c r="G144" s="256"/>
      <c r="H144" s="257"/>
      <c r="I144" s="272"/>
      <c r="J144" s="141"/>
      <c r="K144" s="141"/>
      <c r="L144" s="47"/>
      <c r="M144" s="47"/>
      <c r="N144" s="47"/>
      <c r="O144" s="157"/>
      <c r="P144" s="258"/>
    </row>
    <row r="145" spans="1:16" ht="18.75">
      <c r="A145" s="259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66">
        <f t="shared" si="36"/>
        <v>730.27</v>
      </c>
      <c r="H145" s="271"/>
      <c r="I145" s="259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66"/>
    </row>
    <row r="146" spans="1:16" ht="18.75">
      <c r="A146" s="259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49">
        <f t="shared" si="38"/>
        <v>1364.36</v>
      </c>
      <c r="H146" s="241"/>
      <c r="I146" s="259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66"/>
    </row>
    <row r="147" spans="1:16" ht="18.75">
      <c r="A147" s="259" t="s">
        <v>76</v>
      </c>
      <c r="B147" s="57"/>
      <c r="C147" s="112"/>
      <c r="D147" s="113"/>
      <c r="E147" s="113"/>
      <c r="F147" s="113"/>
      <c r="G147" s="251"/>
      <c r="H147" s="243"/>
      <c r="I147" s="259" t="s">
        <v>76</v>
      </c>
      <c r="J147" s="57"/>
      <c r="K147" s="112"/>
      <c r="L147" s="113"/>
      <c r="M147" s="113"/>
      <c r="N147" s="113"/>
      <c r="O147" s="113"/>
      <c r="P147" s="266"/>
    </row>
    <row r="148" spans="1:16" ht="37.5" customHeight="1">
      <c r="A148" s="259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48">
        <v>194.8</v>
      </c>
      <c r="H148" s="240"/>
      <c r="I148" s="259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3">
        <v>374</v>
      </c>
    </row>
    <row r="149" spans="1:16" ht="18.75">
      <c r="A149" s="260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47">
        <v>181.4</v>
      </c>
      <c r="H149" s="237"/>
      <c r="I149" s="260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3">
        <v>520</v>
      </c>
    </row>
    <row r="150" spans="1:16" ht="36" customHeight="1">
      <c r="A150" s="260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52">
        <v>9.25</v>
      </c>
      <c r="H150" s="244"/>
      <c r="I150" s="260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3"/>
    </row>
    <row r="151" spans="1:16" ht="18.75">
      <c r="A151" s="260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47">
        <v>43.9</v>
      </c>
      <c r="H151" s="237"/>
      <c r="I151" s="260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3" t="s">
        <v>112</v>
      </c>
    </row>
    <row r="152" spans="1:16" ht="18.75">
      <c r="A152" s="260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47">
        <v>104.5</v>
      </c>
      <c r="H152" s="237"/>
      <c r="I152" s="260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3"/>
    </row>
    <row r="153" spans="1:16" ht="18.75">
      <c r="A153" s="260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48">
        <v>66</v>
      </c>
      <c r="H153" s="240"/>
      <c r="I153" s="260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3">
        <v>96</v>
      </c>
    </row>
    <row r="154" spans="1:16" ht="18.75">
      <c r="A154" s="261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3">
        <f>SUM(G148:G153)</f>
        <v>599.85</v>
      </c>
      <c r="H154" s="239"/>
      <c r="I154" s="261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66"/>
    </row>
    <row r="155" spans="1:16" ht="18.75">
      <c r="A155" s="262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48">
        <v>186.93</v>
      </c>
      <c r="H155" s="240"/>
      <c r="I155" s="262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3">
        <v>155</v>
      </c>
    </row>
    <row r="156" spans="1:16" ht="18.75">
      <c r="A156" s="260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47">
        <v>154.88</v>
      </c>
      <c r="H156" s="237"/>
      <c r="I156" s="260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3">
        <v>433</v>
      </c>
    </row>
    <row r="157" spans="1:16" ht="37.5">
      <c r="A157" s="264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48">
        <v>219.5</v>
      </c>
      <c r="H157" s="240"/>
      <c r="I157" s="264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3">
        <v>332</v>
      </c>
    </row>
    <row r="158" spans="1:16" ht="18.75">
      <c r="A158" s="173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48">
        <v>5.66</v>
      </c>
      <c r="H158" s="240"/>
      <c r="I158" s="173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3"/>
    </row>
    <row r="159" spans="1:16" ht="18.75">
      <c r="A159" s="275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48">
        <v>142.19999999999999</v>
      </c>
      <c r="H159" s="240"/>
      <c r="I159" s="275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3">
        <v>648</v>
      </c>
    </row>
    <row r="160" spans="1:16" ht="18.75">
      <c r="A160" s="275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3">
        <v>73.150000000000006</v>
      </c>
      <c r="H160" s="238"/>
      <c r="I160" s="275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3"/>
    </row>
    <row r="161" spans="1:16" ht="18.75">
      <c r="A161" s="276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66">
        <f t="shared" si="40"/>
        <v>782.31999999999982</v>
      </c>
      <c r="H161" s="271"/>
      <c r="I161" s="276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77"/>
    </row>
    <row r="162" spans="1:16" ht="19.5" thickBot="1">
      <c r="A162" s="283" t="s">
        <v>46</v>
      </c>
      <c r="B162" s="222"/>
      <c r="C162" s="223">
        <f>C161+C154</f>
        <v>1279</v>
      </c>
      <c r="D162" s="223">
        <f t="shared" ref="D162:G162" si="42">D161+D154</f>
        <v>44.732999999999997</v>
      </c>
      <c r="E162" s="223">
        <f t="shared" si="42"/>
        <v>43.09</v>
      </c>
      <c r="F162" s="223">
        <f t="shared" si="42"/>
        <v>203.43</v>
      </c>
      <c r="G162" s="284">
        <f t="shared" si="42"/>
        <v>1382.1699999999998</v>
      </c>
      <c r="H162" s="271"/>
      <c r="I162" s="283" t="s">
        <v>46</v>
      </c>
      <c r="J162" s="222"/>
      <c r="K162" s="223">
        <f>K161+K154</f>
        <v>1279</v>
      </c>
      <c r="L162" s="223">
        <f t="shared" ref="L162:O162" si="43">L161+L154</f>
        <v>44.732999999999997</v>
      </c>
      <c r="M162" s="223">
        <f t="shared" si="43"/>
        <v>43.09</v>
      </c>
      <c r="N162" s="223">
        <f t="shared" si="43"/>
        <v>203.43</v>
      </c>
      <c r="O162" s="223">
        <f t="shared" si="43"/>
        <v>1382.1699999999998</v>
      </c>
      <c r="P162" s="285"/>
    </row>
    <row r="164" spans="1:16" ht="18.75">
      <c r="B164" s="122" t="s">
        <v>138</v>
      </c>
      <c r="C164" s="122"/>
      <c r="D164" s="148">
        <f>D21+D37+D51+D67+D83+D100+D116+D130+D146+D162</f>
        <v>457.44300000000004</v>
      </c>
      <c r="E164" s="148">
        <f t="shared" ref="E164:G164" si="44">E21+E37+E51+E67+E83+E100+E116+E130+E146+E162</f>
        <v>456.57000000000005</v>
      </c>
      <c r="F164" s="148">
        <f t="shared" si="44"/>
        <v>1875.5500000000002</v>
      </c>
      <c r="G164" s="148">
        <f t="shared" si="44"/>
        <v>13768.130000000003</v>
      </c>
      <c r="J164" s="122" t="s">
        <v>138</v>
      </c>
      <c r="K164" s="122"/>
      <c r="L164" s="148">
        <f>L21+L37+L51+L67+L83+L100+L116+L130+L146+L162</f>
        <v>457.44300000000004</v>
      </c>
      <c r="M164" s="148">
        <f t="shared" ref="M164:O164" si="45">M21+M37+M51+M67+M83+M100+M116+M130+M146+M162</f>
        <v>456.57000000000005</v>
      </c>
      <c r="N164" s="148">
        <f t="shared" si="45"/>
        <v>1875.5500000000002</v>
      </c>
      <c r="O164" s="148">
        <f t="shared" si="45"/>
        <v>13768.130000000003</v>
      </c>
    </row>
    <row r="165" spans="1:16" ht="18.75">
      <c r="B165" s="122"/>
      <c r="C165" s="122"/>
      <c r="D165" s="287">
        <f>D164/10</f>
        <v>45.744300000000003</v>
      </c>
      <c r="E165" s="287">
        <f t="shared" ref="E165:G165" si="46">E164/10</f>
        <v>45.657000000000004</v>
      </c>
      <c r="F165" s="287">
        <f t="shared" si="46"/>
        <v>187.55500000000001</v>
      </c>
      <c r="G165" s="287">
        <f t="shared" si="46"/>
        <v>1376.8130000000003</v>
      </c>
      <c r="J165" s="122"/>
      <c r="K165" s="122"/>
      <c r="L165" s="287">
        <f>L164/10</f>
        <v>45.744300000000003</v>
      </c>
      <c r="M165" s="287">
        <f t="shared" ref="M165" si="47">M164/10</f>
        <v>45.657000000000004</v>
      </c>
      <c r="N165" s="287">
        <f t="shared" ref="N165" si="48">N164/10</f>
        <v>187.55500000000001</v>
      </c>
      <c r="O165" s="287">
        <f t="shared" ref="O165" si="49">O164/10</f>
        <v>1376.8130000000003</v>
      </c>
    </row>
    <row r="167" spans="1:16" ht="15.75">
      <c r="B167" s="288"/>
      <c r="C167" s="288" t="s">
        <v>139</v>
      </c>
      <c r="D167" s="288"/>
      <c r="E167" s="288"/>
      <c r="F167" s="288"/>
      <c r="G167" s="288"/>
      <c r="H167" s="288"/>
      <c r="I167" s="288"/>
      <c r="J167" s="288"/>
    </row>
    <row r="168" spans="1:16" ht="15.75">
      <c r="B168" s="289" t="s">
        <v>140</v>
      </c>
      <c r="C168" s="288"/>
      <c r="D168" s="288"/>
      <c r="E168" s="288"/>
      <c r="F168" s="288"/>
      <c r="G168" s="288"/>
      <c r="H168" s="288"/>
      <c r="I168" s="288"/>
      <c r="J168" s="288"/>
    </row>
    <row r="169" spans="1:16" ht="15.75">
      <c r="B169" s="290" t="s">
        <v>141</v>
      </c>
      <c r="C169" s="288"/>
      <c r="D169" s="288"/>
      <c r="E169" s="288"/>
      <c r="F169" s="288"/>
      <c r="G169" s="288"/>
      <c r="H169" s="288"/>
      <c r="I169" s="288"/>
      <c r="J169" s="288"/>
    </row>
    <row r="170" spans="1:16" ht="15.75">
      <c r="B170" s="290" t="s">
        <v>142</v>
      </c>
      <c r="C170" s="288"/>
      <c r="D170" s="288"/>
      <c r="E170" s="288"/>
      <c r="F170" s="288"/>
      <c r="G170" s="288"/>
      <c r="H170" s="288"/>
      <c r="I170" s="288"/>
      <c r="J170" s="288"/>
    </row>
    <row r="171" spans="1:16" ht="15.75">
      <c r="B171" s="290" t="s">
        <v>143</v>
      </c>
      <c r="C171" s="288"/>
      <c r="D171" s="288"/>
      <c r="E171" s="288"/>
      <c r="F171" s="288"/>
      <c r="G171" s="288"/>
      <c r="H171" s="288"/>
      <c r="I171" s="288"/>
      <c r="J171" s="288"/>
    </row>
    <row r="172" spans="1:16" ht="15.75">
      <c r="B172" s="290" t="s">
        <v>144</v>
      </c>
      <c r="C172" s="288"/>
      <c r="D172" s="288"/>
      <c r="E172" s="288"/>
      <c r="F172" s="288"/>
      <c r="G172" s="288"/>
      <c r="H172" s="288"/>
      <c r="I172" s="288"/>
      <c r="J172" s="288"/>
    </row>
    <row r="173" spans="1:16" ht="15.75">
      <c r="B173" s="290" t="s">
        <v>145</v>
      </c>
      <c r="C173" s="288"/>
      <c r="D173" s="288"/>
      <c r="E173" s="288"/>
      <c r="F173" s="288"/>
      <c r="G173" s="288"/>
      <c r="H173" s="288"/>
      <c r="I173" s="288"/>
      <c r="J173" s="288"/>
    </row>
    <row r="174" spans="1:16" ht="15.75">
      <c r="B174" s="290" t="s">
        <v>146</v>
      </c>
      <c r="C174" s="288"/>
      <c r="D174" s="288"/>
      <c r="E174" s="288"/>
      <c r="F174" s="288"/>
      <c r="G174" s="288"/>
      <c r="H174" s="288"/>
      <c r="I174" s="288"/>
      <c r="J174" s="288"/>
    </row>
  </sheetData>
  <mergeCells count="11">
    <mergeCell ref="O3:O4"/>
    <mergeCell ref="P3:P4"/>
    <mergeCell ref="I3:I4"/>
    <mergeCell ref="J3:J4"/>
    <mergeCell ref="K3:K4"/>
    <mergeCell ref="L3:N3"/>
    <mergeCell ref="A3:A4"/>
    <mergeCell ref="B3:B4"/>
    <mergeCell ref="C3:C4"/>
    <mergeCell ref="D3:F3"/>
    <mergeCell ref="G3:G4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4"/>
      <c r="B1" s="304" t="s">
        <v>103</v>
      </c>
      <c r="C1" s="304"/>
      <c r="D1" s="304"/>
      <c r="E1" s="304"/>
      <c r="F1" s="304"/>
      <c r="G1" s="304"/>
      <c r="H1" s="135"/>
      <c r="I1" s="134"/>
      <c r="J1" s="134"/>
      <c r="K1" s="136"/>
      <c r="L1" s="136"/>
      <c r="M1" s="135"/>
      <c r="N1" s="135"/>
      <c r="O1" s="135"/>
      <c r="P1" s="135"/>
      <c r="Q1" s="135"/>
      <c r="R1" s="134"/>
    </row>
    <row r="2" spans="1:18" ht="18.75">
      <c r="A2" s="137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136"/>
    </row>
    <row r="3" spans="1:18" ht="15.75" customHeight="1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302" t="s">
        <v>62</v>
      </c>
      <c r="K3" s="306" t="s">
        <v>63</v>
      </c>
      <c r="L3" s="306" t="s">
        <v>64</v>
      </c>
      <c r="M3" s="308" t="s">
        <v>3</v>
      </c>
      <c r="N3" s="310" t="s">
        <v>4</v>
      </c>
      <c r="O3" s="311"/>
      <c r="P3" s="312"/>
      <c r="Q3" s="308" t="s">
        <v>5</v>
      </c>
      <c r="R3" s="302" t="s">
        <v>1</v>
      </c>
    </row>
    <row r="4" spans="1:18" ht="18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303"/>
      <c r="K4" s="307"/>
      <c r="L4" s="307"/>
      <c r="M4" s="309"/>
      <c r="N4" s="60" t="s">
        <v>6</v>
      </c>
      <c r="O4" s="60" t="s">
        <v>7</v>
      </c>
      <c r="P4" s="60" t="s">
        <v>8</v>
      </c>
      <c r="Q4" s="309"/>
      <c r="R4" s="303"/>
    </row>
    <row r="5" spans="1:18" ht="37.5">
      <c r="A5" s="138" t="s">
        <v>65</v>
      </c>
      <c r="B5" s="138"/>
      <c r="C5" s="145"/>
      <c r="D5" s="153"/>
      <c r="E5" s="154"/>
      <c r="F5" s="154"/>
      <c r="G5" s="154"/>
      <c r="H5" s="153"/>
      <c r="I5" s="145"/>
      <c r="J5" s="138" t="s">
        <v>68</v>
      </c>
      <c r="K5" s="142"/>
      <c r="L5" s="139"/>
      <c r="M5" s="155"/>
      <c r="N5" s="154"/>
      <c r="O5" s="154"/>
      <c r="P5" s="154"/>
      <c r="Q5" s="155"/>
      <c r="R5" s="139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6" t="s">
        <v>110</v>
      </c>
      <c r="C9" s="147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8" t="s">
        <v>69</v>
      </c>
      <c r="B13" s="138"/>
      <c r="C13" s="140"/>
      <c r="D13" s="156"/>
      <c r="E13" s="47"/>
      <c r="F13" s="47"/>
      <c r="G13" s="47"/>
      <c r="H13" s="156"/>
      <c r="I13" s="140"/>
      <c r="J13" s="138" t="s">
        <v>72</v>
      </c>
      <c r="K13" s="138"/>
      <c r="L13" s="140"/>
      <c r="M13" s="156"/>
      <c r="N13" s="47"/>
      <c r="O13" s="47"/>
      <c r="P13" s="47"/>
      <c r="Q13" s="156"/>
      <c r="R13" s="140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8" t="s">
        <v>70</v>
      </c>
      <c r="B21" s="142"/>
      <c r="C21" s="141"/>
      <c r="D21" s="157"/>
      <c r="E21" s="47"/>
      <c r="F21" s="47"/>
      <c r="G21" s="47"/>
      <c r="H21" s="157"/>
      <c r="I21" s="141"/>
      <c r="J21" s="142" t="s">
        <v>73</v>
      </c>
      <c r="K21" s="142"/>
      <c r="L21" s="141"/>
      <c r="M21" s="157"/>
      <c r="N21" s="47"/>
      <c r="O21" s="47"/>
      <c r="P21" s="47"/>
      <c r="Q21" s="157"/>
      <c r="R21" s="141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8" t="s">
        <v>71</v>
      </c>
      <c r="B29" s="138"/>
      <c r="C29" s="145"/>
      <c r="D29" s="153"/>
      <c r="E29" s="154"/>
      <c r="F29" s="154"/>
      <c r="G29" s="154"/>
      <c r="H29" s="153"/>
      <c r="I29" s="145"/>
      <c r="J29" s="138" t="s">
        <v>74</v>
      </c>
      <c r="K29" s="138"/>
      <c r="L29" s="145"/>
      <c r="M29" s="153"/>
      <c r="N29" s="154"/>
      <c r="O29" s="154"/>
      <c r="P29" s="154"/>
      <c r="Q29" s="153"/>
      <c r="R29" s="145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8" t="s">
        <v>75</v>
      </c>
      <c r="B38" s="142"/>
      <c r="C38" s="141"/>
      <c r="D38" s="157"/>
      <c r="E38" s="47"/>
      <c r="F38" s="47"/>
      <c r="G38" s="47"/>
      <c r="H38" s="157"/>
      <c r="I38" s="141"/>
      <c r="J38" s="138" t="s">
        <v>76</v>
      </c>
      <c r="K38" s="138"/>
      <c r="L38" s="140"/>
      <c r="M38" s="156"/>
      <c r="N38" s="47"/>
      <c r="O38" s="47"/>
      <c r="P38" s="47"/>
      <c r="Q38" s="156"/>
      <c r="R38" s="140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3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8">
        <f>E12+E20+E28+E37+E45+N12+N20+N28+N37+N45</f>
        <v>217.41899999999995</v>
      </c>
      <c r="O47" s="148">
        <f t="shared" ref="O47:Q47" si="7">F12+F20+F28+F37+F45+O12+O20+O28+O37+O45</f>
        <v>202.42000000000002</v>
      </c>
      <c r="P47" s="148">
        <f t="shared" si="7"/>
        <v>893.36</v>
      </c>
      <c r="Q47" s="148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2">
        <f>N47/10</f>
        <v>21.741899999999994</v>
      </c>
      <c r="O48" s="122">
        <f t="shared" ref="O48:Q48" si="8">O47/10</f>
        <v>20.242000000000001</v>
      </c>
      <c r="P48" s="122">
        <f t="shared" si="8"/>
        <v>89.335999999999999</v>
      </c>
      <c r="Q48" s="122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3" t="s">
        <v>0</v>
      </c>
      <c r="C1" s="293"/>
      <c r="D1" s="293"/>
      <c r="E1" s="293"/>
      <c r="F1" s="293"/>
      <c r="G1" s="293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10" zoomScale="70" zoomScaleSheetLayoutView="70" workbookViewId="0">
      <selection activeCell="H27" sqref="H27:H28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4" t="s">
        <v>30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 customHeight="1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25.02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65" t="s">
        <v>13</v>
      </c>
      <c r="C7" s="71">
        <v>120</v>
      </c>
      <c r="D7" s="75">
        <v>8.9</v>
      </c>
      <c r="E7" s="47">
        <v>4.26</v>
      </c>
      <c r="F7" s="47">
        <v>3.94</v>
      </c>
      <c r="G7" s="47">
        <v>26.24</v>
      </c>
      <c r="H7" s="47">
        <v>175.56</v>
      </c>
      <c r="I7" s="6">
        <v>332</v>
      </c>
      <c r="J7" s="25"/>
      <c r="K7" s="45" t="s">
        <v>49</v>
      </c>
      <c r="L7" s="43">
        <v>100</v>
      </c>
      <c r="M7" s="44">
        <v>4.51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146" t="s">
        <v>110</v>
      </c>
      <c r="C8" s="147">
        <v>25</v>
      </c>
      <c r="D8" s="44">
        <v>4.2</v>
      </c>
      <c r="E8" s="44">
        <v>0.28000000000000003</v>
      </c>
      <c r="F8" s="44">
        <v>0.05</v>
      </c>
      <c r="G8" s="44">
        <v>0.95</v>
      </c>
      <c r="H8" s="46">
        <v>5.33</v>
      </c>
      <c r="I8" s="6"/>
      <c r="J8" s="25"/>
      <c r="K8" s="146" t="s">
        <v>110</v>
      </c>
      <c r="L8" s="147">
        <v>25</v>
      </c>
      <c r="M8" s="44">
        <v>4.2</v>
      </c>
      <c r="N8" s="44">
        <v>0.28000000000000003</v>
      </c>
      <c r="O8" s="44">
        <v>0.05</v>
      </c>
      <c r="P8" s="44">
        <v>0.95</v>
      </c>
      <c r="Q8" s="46">
        <v>5.33</v>
      </c>
      <c r="R8" s="6"/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 t="s">
        <v>11</v>
      </c>
      <c r="C10" s="41">
        <v>39</v>
      </c>
      <c r="D10" s="44">
        <v>3.02</v>
      </c>
      <c r="E10" s="42">
        <v>2.96</v>
      </c>
      <c r="F10" s="42">
        <v>0.31</v>
      </c>
      <c r="G10" s="42">
        <v>22.62</v>
      </c>
      <c r="H10" s="42">
        <v>101.89</v>
      </c>
      <c r="I10" s="25"/>
      <c r="J10" s="25"/>
      <c r="K10" s="23" t="s">
        <v>11</v>
      </c>
      <c r="L10" s="41">
        <v>33</v>
      </c>
      <c r="M10" s="44">
        <v>2.56</v>
      </c>
      <c r="N10" s="42">
        <v>2.5099999999999998</v>
      </c>
      <c r="O10" s="42">
        <v>0.26</v>
      </c>
      <c r="P10" s="27">
        <v>19.14</v>
      </c>
      <c r="Q10" s="42">
        <v>86.22</v>
      </c>
      <c r="R10" s="25"/>
    </row>
    <row r="11" spans="1:18" ht="23.25" customHeight="1">
      <c r="A11" s="78" t="s">
        <v>78</v>
      </c>
      <c r="B11" s="63"/>
      <c r="C11" s="32">
        <v>420</v>
      </c>
      <c r="D11" s="33">
        <f>SUM(D6:D10)</f>
        <v>38.890000000000008</v>
      </c>
      <c r="E11" s="33">
        <f>SUM(E6:E10)</f>
        <v>14.919999999999998</v>
      </c>
      <c r="F11" s="33">
        <f>SUM(F6:F10)</f>
        <v>11.65</v>
      </c>
      <c r="G11" s="33">
        <f>SUM(G6:G10)</f>
        <v>60.28</v>
      </c>
      <c r="H11" s="33">
        <f>SUM(H6:H10)</f>
        <v>437.59999999999997</v>
      </c>
      <c r="I11" s="25"/>
      <c r="J11" s="78" t="s">
        <v>78</v>
      </c>
      <c r="K11" s="63"/>
      <c r="L11" s="32">
        <f t="shared" ref="L11:Q11" si="0">SUM(L6:L10)</f>
        <v>418</v>
      </c>
      <c r="M11" s="33">
        <f t="shared" si="0"/>
        <v>38.890000000000008</v>
      </c>
      <c r="N11" s="33">
        <f t="shared" si="0"/>
        <v>17.519999999999996</v>
      </c>
      <c r="O11" s="33">
        <f t="shared" si="0"/>
        <v>9.1</v>
      </c>
      <c r="P11" s="33">
        <f t="shared" si="0"/>
        <v>69.610000000000014</v>
      </c>
      <c r="Q11" s="33">
        <f t="shared" si="0"/>
        <v>391.13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126</v>
      </c>
      <c r="L13" s="41">
        <v>70</v>
      </c>
      <c r="M13" s="42">
        <v>21.24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45" t="s">
        <v>49</v>
      </c>
      <c r="C14" s="43">
        <v>100</v>
      </c>
      <c r="D14" s="44">
        <v>4.51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73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118</v>
      </c>
      <c r="C16" s="43">
        <v>15</v>
      </c>
      <c r="D16" s="44">
        <v>1.99</v>
      </c>
      <c r="E16" s="47">
        <v>0.12</v>
      </c>
      <c r="F16" s="47">
        <v>1.4999999999999999E-2</v>
      </c>
      <c r="G16" s="47">
        <v>0.38</v>
      </c>
      <c r="H16" s="47">
        <v>2.12</v>
      </c>
      <c r="I16" s="25"/>
      <c r="J16" s="25"/>
      <c r="K16" s="23" t="s">
        <v>11</v>
      </c>
      <c r="L16" s="41">
        <v>30</v>
      </c>
      <c r="M16" s="44">
        <v>2.31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3">
        <v>200</v>
      </c>
      <c r="D17" s="44">
        <v>3.5</v>
      </c>
      <c r="E17" s="44">
        <v>1.1399999999999999</v>
      </c>
      <c r="F17" s="44">
        <v>0.66</v>
      </c>
      <c r="G17" s="44">
        <v>6.82</v>
      </c>
      <c r="H17" s="44">
        <v>37.799999999999997</v>
      </c>
      <c r="I17" s="4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425</v>
      </c>
      <c r="D19" s="33">
        <f>SUM(D13:D18)</f>
        <v>38.89</v>
      </c>
      <c r="E19" s="33">
        <f t="shared" ref="E19:H19" si="1">SUM(E13:E18)</f>
        <v>18.14</v>
      </c>
      <c r="F19" s="33">
        <f t="shared" si="1"/>
        <v>10.155000000000001</v>
      </c>
      <c r="G19" s="33">
        <f t="shared" si="1"/>
        <v>69.64</v>
      </c>
      <c r="H19" s="33">
        <f t="shared" si="1"/>
        <v>387.98</v>
      </c>
      <c r="I19" s="34"/>
      <c r="J19" s="78" t="s">
        <v>78</v>
      </c>
      <c r="K19" s="63"/>
      <c r="L19" s="32">
        <f t="shared" ref="L19:Q19" si="2">SUM(L13:L17)</f>
        <v>400</v>
      </c>
      <c r="M19" s="33">
        <f t="shared" si="2"/>
        <v>38.89</v>
      </c>
      <c r="N19" s="33">
        <f t="shared" si="2"/>
        <v>17.25</v>
      </c>
      <c r="O19" s="33">
        <f t="shared" si="2"/>
        <v>11.41</v>
      </c>
      <c r="P19" s="33">
        <f t="shared" si="2"/>
        <v>55.629999999999995</v>
      </c>
      <c r="Q19" s="33">
        <f t="shared" si="2"/>
        <v>353.15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124</v>
      </c>
      <c r="L22" s="43">
        <v>100</v>
      </c>
      <c r="M22" s="44">
        <v>10.78</v>
      </c>
      <c r="N22" s="44">
        <v>1.91</v>
      </c>
      <c r="O22" s="44">
        <v>4.54</v>
      </c>
      <c r="P22" s="44">
        <v>15.34</v>
      </c>
      <c r="Q22" s="44">
        <v>94.9</v>
      </c>
      <c r="R22" s="46">
        <v>351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26">
        <v>25</v>
      </c>
      <c r="D24" s="44">
        <v>1.93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3">SUM(C21:C24)</f>
        <v>375</v>
      </c>
      <c r="D25" s="37">
        <f t="shared" si="3"/>
        <v>38.89</v>
      </c>
      <c r="E25" s="37">
        <f t="shared" si="3"/>
        <v>10.52</v>
      </c>
      <c r="F25" s="37">
        <f t="shared" si="3"/>
        <v>7.66</v>
      </c>
      <c r="G25" s="37">
        <f t="shared" si="3"/>
        <v>44.01</v>
      </c>
      <c r="H25" s="37">
        <f t="shared" si="3"/>
        <v>290.45000000000005</v>
      </c>
      <c r="I25" s="34"/>
      <c r="J25" s="78" t="s">
        <v>78</v>
      </c>
      <c r="K25" s="63"/>
      <c r="L25" s="32">
        <f t="shared" ref="L25:Q25" si="4">SUM(L21:L24)</f>
        <v>390</v>
      </c>
      <c r="M25" s="33">
        <f t="shared" si="4"/>
        <v>38.89</v>
      </c>
      <c r="N25" s="33">
        <f t="shared" si="4"/>
        <v>11.099999999999998</v>
      </c>
      <c r="O25" s="33">
        <f t="shared" si="4"/>
        <v>11.36</v>
      </c>
      <c r="P25" s="33">
        <f t="shared" si="4"/>
        <v>43.21</v>
      </c>
      <c r="Q25" s="33">
        <f t="shared" si="4"/>
        <v>323.98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25.25</v>
      </c>
      <c r="E27" s="24">
        <v>11.44</v>
      </c>
      <c r="F27" s="24">
        <v>2.65</v>
      </c>
      <c r="G27" s="24">
        <v>8</v>
      </c>
      <c r="H27" s="235">
        <v>130.18</v>
      </c>
      <c r="I27" s="25">
        <v>500</v>
      </c>
      <c r="J27" s="38"/>
      <c r="K27" s="23" t="s">
        <v>12</v>
      </c>
      <c r="L27" s="22">
        <v>180</v>
      </c>
      <c r="M27" s="24">
        <v>31.46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7.15</v>
      </c>
      <c r="E28" s="44">
        <v>3.31</v>
      </c>
      <c r="F28" s="44">
        <v>3.2</v>
      </c>
      <c r="G28" s="44">
        <v>23.31</v>
      </c>
      <c r="H28" s="232">
        <v>179.69</v>
      </c>
      <c r="I28" s="6">
        <v>512</v>
      </c>
      <c r="J28" s="38"/>
      <c r="K28" s="146" t="s">
        <v>110</v>
      </c>
      <c r="L28" s="147">
        <v>15</v>
      </c>
      <c r="M28" s="44">
        <v>2.52</v>
      </c>
      <c r="N28" s="44">
        <v>0.17</v>
      </c>
      <c r="O28" s="44">
        <v>0.03</v>
      </c>
      <c r="P28" s="44">
        <v>0.56999999999999995</v>
      </c>
      <c r="Q28" s="46">
        <v>3.2</v>
      </c>
      <c r="R28" s="6"/>
    </row>
    <row r="29" spans="1:18" ht="22.5" customHeight="1">
      <c r="A29" s="25"/>
      <c r="B29" s="23" t="s">
        <v>58</v>
      </c>
      <c r="C29" s="28">
        <v>20</v>
      </c>
      <c r="D29" s="29">
        <v>1.58</v>
      </c>
      <c r="E29" s="29">
        <v>0.06</v>
      </c>
      <c r="F29" s="29">
        <v>0.49</v>
      </c>
      <c r="G29" s="29">
        <v>1.94</v>
      </c>
      <c r="H29" s="29">
        <v>14</v>
      </c>
      <c r="I29" s="22">
        <v>587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21" customHeight="1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6"/>
      <c r="K30" s="23" t="s">
        <v>11</v>
      </c>
      <c r="L30" s="26">
        <v>30</v>
      </c>
      <c r="M30" s="44">
        <v>2.31</v>
      </c>
      <c r="N30" s="27">
        <v>2.2799999999999998</v>
      </c>
      <c r="O30" s="27">
        <v>0.24</v>
      </c>
      <c r="P30" s="27">
        <v>17.399999999999999</v>
      </c>
      <c r="Q30" s="42">
        <v>78.38</v>
      </c>
      <c r="R30" s="22"/>
    </row>
    <row r="31" spans="1:18" ht="18.75">
      <c r="A31" s="25"/>
      <c r="B31" s="23" t="s">
        <v>11</v>
      </c>
      <c r="C31" s="41">
        <v>30</v>
      </c>
      <c r="D31" s="44">
        <v>2.31</v>
      </c>
      <c r="E31" s="42">
        <v>2.2799999999999998</v>
      </c>
      <c r="F31" s="42">
        <v>0.24</v>
      </c>
      <c r="G31" s="27">
        <v>17.399999999999999</v>
      </c>
      <c r="H31" s="42">
        <v>78.38</v>
      </c>
      <c r="I31" s="25"/>
      <c r="J31" s="25"/>
      <c r="K31" s="23"/>
      <c r="L31" s="26"/>
      <c r="M31" s="29"/>
      <c r="N31" s="27"/>
      <c r="O31" s="27"/>
      <c r="P31" s="27"/>
      <c r="Q31" s="42"/>
      <c r="R31" s="22"/>
    </row>
    <row r="32" spans="1:18" ht="27" customHeight="1">
      <c r="A32" s="78" t="s">
        <v>78</v>
      </c>
      <c r="B32" s="63"/>
      <c r="C32" s="32">
        <f>SUM(C27:C31)</f>
        <v>410</v>
      </c>
      <c r="D32" s="33">
        <f t="shared" ref="D32:H32" si="5">SUM(D27:D31)</f>
        <v>38.89</v>
      </c>
      <c r="E32" s="33">
        <f t="shared" si="5"/>
        <v>17.28</v>
      </c>
      <c r="F32" s="33">
        <f t="shared" si="5"/>
        <v>6.62</v>
      </c>
      <c r="G32" s="33">
        <f t="shared" si="5"/>
        <v>57.07</v>
      </c>
      <c r="H32" s="33">
        <f t="shared" si="5"/>
        <v>446.15</v>
      </c>
      <c r="I32" s="34"/>
      <c r="J32" s="78" t="s">
        <v>78</v>
      </c>
      <c r="K32" s="63" t="s">
        <v>45</v>
      </c>
      <c r="L32" s="32">
        <f t="shared" ref="L32:Q32" si="6">SUM(L27:L31)</f>
        <v>425</v>
      </c>
      <c r="M32" s="33">
        <f t="shared" si="6"/>
        <v>38.890000000000008</v>
      </c>
      <c r="N32" s="33">
        <f t="shared" si="6"/>
        <v>19.280000000000005</v>
      </c>
      <c r="O32" s="33">
        <f t="shared" si="6"/>
        <v>7.0000000000000009</v>
      </c>
      <c r="P32" s="33">
        <f t="shared" si="6"/>
        <v>54.15</v>
      </c>
      <c r="Q32" s="33">
        <f t="shared" si="6"/>
        <v>450.28</v>
      </c>
      <c r="R32" s="36"/>
    </row>
    <row r="33" spans="1:18" ht="30" customHeight="1">
      <c r="A33" s="77" t="s">
        <v>75</v>
      </c>
      <c r="B33" s="5"/>
      <c r="C33" s="19"/>
      <c r="D33" s="59"/>
      <c r="E33" s="8"/>
      <c r="F33" s="8"/>
      <c r="G33" s="8"/>
      <c r="H33" s="59"/>
      <c r="I33" s="87"/>
      <c r="J33" s="77" t="s">
        <v>76</v>
      </c>
      <c r="K33" s="5"/>
      <c r="L33" s="19"/>
      <c r="M33" s="59"/>
      <c r="N33" s="8"/>
      <c r="O33" s="8"/>
      <c r="P33" s="8"/>
      <c r="Q33" s="59"/>
      <c r="R33" s="87"/>
    </row>
    <row r="34" spans="1:18" ht="27" customHeight="1">
      <c r="A34" s="55"/>
      <c r="B34" s="65" t="s">
        <v>125</v>
      </c>
      <c r="C34" s="71">
        <v>50</v>
      </c>
      <c r="D34" s="75">
        <v>24.89</v>
      </c>
      <c r="E34" s="75">
        <v>9.1</v>
      </c>
      <c r="F34" s="75">
        <v>5.41</v>
      </c>
      <c r="G34" s="75">
        <v>0.45</v>
      </c>
      <c r="H34" s="75">
        <v>86.7</v>
      </c>
      <c r="I34" s="71">
        <v>322</v>
      </c>
      <c r="J34" s="25"/>
      <c r="K34" s="45" t="s">
        <v>79</v>
      </c>
      <c r="L34" s="43" t="s">
        <v>127</v>
      </c>
      <c r="M34" s="42">
        <v>23.67</v>
      </c>
      <c r="N34" s="61">
        <v>7.85</v>
      </c>
      <c r="O34" s="42">
        <v>9.61</v>
      </c>
      <c r="P34" s="42">
        <v>2.59</v>
      </c>
      <c r="Q34" s="42">
        <v>123.9</v>
      </c>
      <c r="R34" s="6">
        <v>433</v>
      </c>
    </row>
    <row r="35" spans="1:18" ht="24.75" customHeight="1">
      <c r="A35" s="22"/>
      <c r="B35" s="65" t="s">
        <v>13</v>
      </c>
      <c r="C35" s="71">
        <v>100</v>
      </c>
      <c r="D35" s="75">
        <v>7.42</v>
      </c>
      <c r="E35" s="47">
        <v>3.55</v>
      </c>
      <c r="F35" s="47">
        <v>3.28</v>
      </c>
      <c r="G35" s="47">
        <v>21.87</v>
      </c>
      <c r="H35" s="47">
        <v>146.30000000000001</v>
      </c>
      <c r="I35" s="6">
        <v>332</v>
      </c>
      <c r="J35" s="38"/>
      <c r="K35" s="65" t="s">
        <v>13</v>
      </c>
      <c r="L35" s="71">
        <v>100</v>
      </c>
      <c r="M35" s="75">
        <v>7.42</v>
      </c>
      <c r="N35" s="47">
        <v>3.55</v>
      </c>
      <c r="O35" s="47">
        <v>3.28</v>
      </c>
      <c r="P35" s="47">
        <v>21.87</v>
      </c>
      <c r="Q35" s="47">
        <v>146.30000000000001</v>
      </c>
      <c r="R35" s="6">
        <v>332</v>
      </c>
    </row>
    <row r="36" spans="1:18" ht="18.75">
      <c r="A36" s="22"/>
      <c r="B36" s="39" t="s">
        <v>29</v>
      </c>
      <c r="C36" s="43">
        <v>200</v>
      </c>
      <c r="D36" s="44">
        <v>3.5</v>
      </c>
      <c r="E36" s="44">
        <v>1.1399999999999999</v>
      </c>
      <c r="F36" s="44">
        <v>0.66</v>
      </c>
      <c r="G36" s="44">
        <v>6.82</v>
      </c>
      <c r="H36" s="44">
        <v>37.799999999999997</v>
      </c>
      <c r="I36" s="46">
        <v>692</v>
      </c>
      <c r="J36" s="38"/>
      <c r="K36" s="39" t="s">
        <v>118</v>
      </c>
      <c r="L36" s="43">
        <v>15</v>
      </c>
      <c r="M36" s="44">
        <v>1.99</v>
      </c>
      <c r="N36" s="47">
        <v>0.12</v>
      </c>
      <c r="O36" s="47">
        <v>1.4999999999999999E-2</v>
      </c>
      <c r="P36" s="47">
        <v>0.38</v>
      </c>
      <c r="Q36" s="47">
        <v>2.12</v>
      </c>
      <c r="R36" s="22"/>
    </row>
    <row r="37" spans="1:18" ht="18.75">
      <c r="A37" s="25"/>
      <c r="B37" s="23" t="s">
        <v>11</v>
      </c>
      <c r="C37" s="41">
        <v>40</v>
      </c>
      <c r="D37" s="44">
        <v>3.08</v>
      </c>
      <c r="E37" s="42">
        <v>3.04</v>
      </c>
      <c r="F37" s="42">
        <v>0.32</v>
      </c>
      <c r="G37" s="42">
        <v>23.2</v>
      </c>
      <c r="H37" s="42">
        <v>104.5</v>
      </c>
      <c r="I37" s="6"/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23"/>
      <c r="C38" s="26"/>
      <c r="D38" s="44"/>
      <c r="E38" s="27"/>
      <c r="F38" s="27"/>
      <c r="G38" s="27"/>
      <c r="H38" s="42"/>
      <c r="I38" s="6"/>
      <c r="J38" s="38"/>
      <c r="K38" s="23" t="s">
        <v>11</v>
      </c>
      <c r="L38" s="26">
        <v>30</v>
      </c>
      <c r="M38" s="44">
        <v>2.31</v>
      </c>
      <c r="N38" s="27">
        <v>2.2799999999999998</v>
      </c>
      <c r="O38" s="27">
        <v>0.24</v>
      </c>
      <c r="P38" s="27">
        <v>17.399999999999999</v>
      </c>
      <c r="Q38" s="42">
        <v>78.38</v>
      </c>
      <c r="R38" s="6"/>
    </row>
    <row r="39" spans="1:18" ht="21.75" customHeight="1">
      <c r="A39" s="78" t="s">
        <v>78</v>
      </c>
      <c r="B39" s="63"/>
      <c r="C39" s="36">
        <f t="shared" ref="C39:H39" si="7">SUM(C34:C38)</f>
        <v>390</v>
      </c>
      <c r="D39" s="37">
        <f t="shared" si="7"/>
        <v>38.89</v>
      </c>
      <c r="E39" s="37">
        <f t="shared" si="7"/>
        <v>16.829999999999998</v>
      </c>
      <c r="F39" s="37">
        <f t="shared" si="7"/>
        <v>9.67</v>
      </c>
      <c r="G39" s="37">
        <f t="shared" si="7"/>
        <v>52.34</v>
      </c>
      <c r="H39" s="37">
        <f t="shared" si="7"/>
        <v>375.3</v>
      </c>
      <c r="I39" s="25"/>
      <c r="J39" s="78" t="s">
        <v>78</v>
      </c>
      <c r="K39" s="63"/>
      <c r="L39" s="32">
        <v>415</v>
      </c>
      <c r="M39" s="33">
        <f>SUM(M34:M38)</f>
        <v>38.890000000000008</v>
      </c>
      <c r="N39" s="33">
        <f>SUM(N34:N38)</f>
        <v>14.939999999999998</v>
      </c>
      <c r="O39" s="33">
        <f>SUM(O34:O38)</f>
        <v>13.805</v>
      </c>
      <c r="P39" s="33">
        <f>SUM(P34:P38)</f>
        <v>49.06</v>
      </c>
      <c r="Q39" s="33">
        <f>SUM(Q34:Q38)</f>
        <v>388.50000000000006</v>
      </c>
      <c r="R39" s="36"/>
    </row>
    <row r="40" spans="1:18" ht="15.75">
      <c r="A40" s="20"/>
      <c r="B40" s="13"/>
      <c r="C40" s="14"/>
      <c r="D40" s="15"/>
      <c r="E40" s="15"/>
      <c r="F40" s="15"/>
      <c r="G40" s="15"/>
      <c r="H40" s="15"/>
      <c r="I40" s="20"/>
      <c r="J40" s="16"/>
      <c r="K40" s="13"/>
      <c r="L40" s="14"/>
      <c r="M40" s="15"/>
      <c r="N40" s="15"/>
      <c r="O40" s="15"/>
      <c r="P40" s="15"/>
      <c r="Q40" s="15"/>
      <c r="R40" s="16"/>
    </row>
    <row r="41" spans="1:18" ht="15.75">
      <c r="A41" s="20"/>
      <c r="C41" s="17"/>
      <c r="D41" s="18"/>
      <c r="E41" s="18"/>
      <c r="F41" s="18"/>
      <c r="G41" s="18"/>
      <c r="H41" s="18"/>
      <c r="I41" s="20"/>
      <c r="J41" s="20"/>
      <c r="N41" s="1">
        <f>N39+N32+N25+N19+N11+E39+E32+E25+E19+E11</f>
        <v>157.77999999999997</v>
      </c>
      <c r="O41" s="1">
        <f>O39+O32+O25+O19+O11+F39+F32+F25+F19+F11</f>
        <v>98.43</v>
      </c>
      <c r="P41" s="1">
        <f>P39+P32+P25+P19+P11+G39+G32+G25+G19+G11</f>
        <v>555</v>
      </c>
      <c r="Q41" s="1">
        <f>Q39+Q32+Q25+Q19+Q11+H39+H32+H25+H19+H11</f>
        <v>3844.5200000000004</v>
      </c>
      <c r="R41" s="20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N41/10</f>
        <v>15.777999999999997</v>
      </c>
      <c r="O42" s="1">
        <f>O41/10</f>
        <v>9.843</v>
      </c>
      <c r="P42" s="1">
        <f>P41/10</f>
        <v>55.5</v>
      </c>
      <c r="Q42" s="1">
        <f>Q41/10</f>
        <v>384.45200000000006</v>
      </c>
      <c r="R42" s="20"/>
    </row>
    <row r="43" spans="1:18" ht="15.75">
      <c r="A43" s="20"/>
      <c r="I43" s="20"/>
      <c r="J43" s="20"/>
      <c r="K43" t="s">
        <v>26</v>
      </c>
      <c r="N43" s="62">
        <v>1</v>
      </c>
      <c r="O43" s="62">
        <v>1</v>
      </c>
      <c r="P43" s="62">
        <v>4</v>
      </c>
      <c r="R43" s="20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</sheetData>
  <mergeCells count="16"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  <mergeCell ref="A3:A4"/>
    <mergeCell ref="B3:B4"/>
    <mergeCell ref="C3:C4"/>
    <mergeCell ref="D3:D4"/>
    <mergeCell ref="E3:G3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4" t="s">
        <v>30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 customHeight="1">
      <c r="A3" s="291" t="s">
        <v>62</v>
      </c>
      <c r="B3" s="295" t="s">
        <v>2</v>
      </c>
      <c r="C3" s="295" t="s">
        <v>59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2</v>
      </c>
      <c r="L3" s="295" t="s">
        <v>59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topLeftCell="A49" zoomScale="70" zoomScaleSheetLayoutView="70" workbookViewId="0">
      <selection activeCell="B79" sqref="B79:H79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8" ht="22.5" customHeight="1">
      <c r="A3" s="315" t="s">
        <v>62</v>
      </c>
      <c r="B3" s="317" t="s">
        <v>63</v>
      </c>
      <c r="C3" s="317" t="s">
        <v>64</v>
      </c>
      <c r="D3" s="318" t="s">
        <v>3</v>
      </c>
      <c r="E3" s="319" t="s">
        <v>4</v>
      </c>
      <c r="F3" s="320"/>
      <c r="G3" s="321"/>
      <c r="H3" s="318" t="s">
        <v>5</v>
      </c>
      <c r="I3" s="313" t="s">
        <v>1</v>
      </c>
      <c r="J3" s="315" t="s">
        <v>62</v>
      </c>
      <c r="K3" s="317" t="s">
        <v>63</v>
      </c>
      <c r="L3" s="317" t="s">
        <v>64</v>
      </c>
      <c r="M3" s="318" t="s">
        <v>3</v>
      </c>
      <c r="N3" s="319" t="s">
        <v>4</v>
      </c>
      <c r="O3" s="320"/>
      <c r="P3" s="321"/>
      <c r="Q3" s="318" t="s">
        <v>5</v>
      </c>
      <c r="R3" s="313" t="s">
        <v>1</v>
      </c>
    </row>
    <row r="4" spans="1:18" ht="34.5" customHeight="1">
      <c r="A4" s="316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314"/>
      <c r="J4" s="316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314"/>
    </row>
    <row r="5" spans="1:18" ht="27.75" customHeight="1">
      <c r="A5" s="159" t="s">
        <v>65</v>
      </c>
      <c r="B5" s="126"/>
      <c r="C5" s="131"/>
      <c r="D5" s="133"/>
      <c r="E5" s="40"/>
      <c r="F5" s="40"/>
      <c r="G5" s="40"/>
      <c r="H5" s="133"/>
      <c r="I5" s="160"/>
      <c r="J5" s="159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6.25" customHeight="1">
      <c r="A6" s="161" t="s">
        <v>66</v>
      </c>
      <c r="B6" s="65" t="s">
        <v>107</v>
      </c>
      <c r="C6" s="66" t="s">
        <v>108</v>
      </c>
      <c r="D6" s="64">
        <v>41.2</v>
      </c>
      <c r="E6" s="64">
        <v>10.56</v>
      </c>
      <c r="F6" s="64">
        <v>10.64</v>
      </c>
      <c r="G6" s="64">
        <v>19.84</v>
      </c>
      <c r="H6" s="64">
        <v>204.2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163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1" customHeight="1">
      <c r="A8" s="164"/>
      <c r="B8" s="146" t="s">
        <v>110</v>
      </c>
      <c r="C8" s="147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165"/>
      <c r="J8" s="164"/>
      <c r="K8" s="39" t="s">
        <v>118</v>
      </c>
      <c r="L8" s="43">
        <v>25</v>
      </c>
      <c r="M8" s="44">
        <v>3.31</v>
      </c>
      <c r="N8" s="47">
        <v>0.2</v>
      </c>
      <c r="O8" s="47">
        <v>0.03</v>
      </c>
      <c r="P8" s="47">
        <v>0.63</v>
      </c>
      <c r="Q8" s="47">
        <v>3.54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2.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40</v>
      </c>
      <c r="M10" s="44">
        <v>3.08</v>
      </c>
      <c r="N10" s="42">
        <v>3.04</v>
      </c>
      <c r="O10" s="42">
        <v>0.32</v>
      </c>
      <c r="P10" s="42">
        <v>23.2</v>
      </c>
      <c r="Q10" s="42">
        <v>104.5</v>
      </c>
      <c r="R10" s="166"/>
    </row>
    <row r="11" spans="1:18" ht="24" customHeight="1">
      <c r="A11" s="164"/>
      <c r="B11" s="39"/>
      <c r="C11" s="41"/>
      <c r="D11" s="42"/>
      <c r="E11" s="42"/>
      <c r="F11" s="42"/>
      <c r="G11" s="42"/>
      <c r="H11" s="40"/>
      <c r="I11" s="166"/>
      <c r="J11" s="164"/>
      <c r="K11" s="39" t="s">
        <v>87</v>
      </c>
      <c r="L11" s="41">
        <v>100</v>
      </c>
      <c r="M11" s="44">
        <v>11.68</v>
      </c>
      <c r="N11" s="42">
        <v>1.5</v>
      </c>
      <c r="O11" s="42">
        <v>0.5</v>
      </c>
      <c r="P11" s="42">
        <v>21</v>
      </c>
      <c r="Q11" s="42">
        <v>44.4</v>
      </c>
      <c r="R11" s="166">
        <v>386</v>
      </c>
    </row>
    <row r="12" spans="1:18" s="109" customFormat="1" ht="26.25" customHeight="1">
      <c r="A12" s="167" t="s">
        <v>67</v>
      </c>
      <c r="B12" s="48"/>
      <c r="C12" s="49">
        <v>560</v>
      </c>
      <c r="D12" s="50">
        <f>SUM(D6:D11)</f>
        <v>70.399999999999991</v>
      </c>
      <c r="E12" s="50">
        <f t="shared" ref="E12:H12" si="0">SUM(E6:E11)</f>
        <v>18.670000000000002</v>
      </c>
      <c r="F12" s="50">
        <f t="shared" si="0"/>
        <v>18.259999999999998</v>
      </c>
      <c r="G12" s="50">
        <f t="shared" si="0"/>
        <v>89.720000000000013</v>
      </c>
      <c r="H12" s="50">
        <f t="shared" si="0"/>
        <v>601.04</v>
      </c>
      <c r="I12" s="168"/>
      <c r="J12" s="167" t="s">
        <v>67</v>
      </c>
      <c r="K12" s="48"/>
      <c r="L12" s="49">
        <f t="shared" ref="L12:Q12" si="1">SUM(L6:L11)</f>
        <v>595</v>
      </c>
      <c r="M12" s="50">
        <f t="shared" si="1"/>
        <v>70.400000000000006</v>
      </c>
      <c r="N12" s="50">
        <f t="shared" si="1"/>
        <v>17.14</v>
      </c>
      <c r="O12" s="50">
        <f t="shared" si="1"/>
        <v>13.95</v>
      </c>
      <c r="P12" s="50">
        <f t="shared" si="1"/>
        <v>94.99</v>
      </c>
      <c r="Q12" s="50">
        <f t="shared" si="1"/>
        <v>581.16999999999996</v>
      </c>
      <c r="R12" s="193"/>
    </row>
    <row r="13" spans="1:18" ht="24.75" customHeight="1">
      <c r="A13" s="169" t="s">
        <v>77</v>
      </c>
      <c r="B13" s="39" t="s">
        <v>38</v>
      </c>
      <c r="C13" s="38">
        <v>200</v>
      </c>
      <c r="D13" s="40">
        <v>10.9</v>
      </c>
      <c r="E13" s="40">
        <v>6.64</v>
      </c>
      <c r="F13" s="40">
        <v>4.58</v>
      </c>
      <c r="G13" s="40">
        <v>16.28</v>
      </c>
      <c r="H13" s="40">
        <v>133.13999999999999</v>
      </c>
      <c r="I13" s="166">
        <v>139</v>
      </c>
      <c r="J13" s="161" t="s">
        <v>77</v>
      </c>
      <c r="K13" s="39" t="s">
        <v>32</v>
      </c>
      <c r="L13" s="41">
        <v>200</v>
      </c>
      <c r="M13" s="42">
        <v>12.16</v>
      </c>
      <c r="N13" s="61">
        <v>7.8</v>
      </c>
      <c r="O13" s="61">
        <v>8.16</v>
      </c>
      <c r="P13" s="61">
        <v>10.4</v>
      </c>
      <c r="Q13" s="61">
        <v>115</v>
      </c>
      <c r="R13" s="166">
        <v>110</v>
      </c>
    </row>
    <row r="14" spans="1:18" ht="21" customHeight="1">
      <c r="A14" s="164"/>
      <c r="B14" s="39" t="s">
        <v>61</v>
      </c>
      <c r="C14" s="41" t="s">
        <v>132</v>
      </c>
      <c r="D14" s="42">
        <v>37.47</v>
      </c>
      <c r="E14" s="42">
        <v>13</v>
      </c>
      <c r="F14" s="42">
        <v>13.15</v>
      </c>
      <c r="G14" s="42">
        <v>7.29</v>
      </c>
      <c r="H14" s="42">
        <v>199.65</v>
      </c>
      <c r="I14" s="166">
        <v>462</v>
      </c>
      <c r="J14" s="170"/>
      <c r="K14" s="39" t="s">
        <v>52</v>
      </c>
      <c r="L14" s="43">
        <v>90</v>
      </c>
      <c r="M14" s="44">
        <v>37.520000000000003</v>
      </c>
      <c r="N14" s="44">
        <v>15.25</v>
      </c>
      <c r="O14" s="44">
        <v>13.54</v>
      </c>
      <c r="P14" s="44">
        <v>10.67</v>
      </c>
      <c r="Q14" s="232">
        <v>152.46</v>
      </c>
      <c r="R14" s="163">
        <v>454</v>
      </c>
    </row>
    <row r="15" spans="1:18" ht="18.75">
      <c r="A15" s="170"/>
      <c r="B15" s="39" t="s">
        <v>13</v>
      </c>
      <c r="C15" s="41">
        <v>150</v>
      </c>
      <c r="D15" s="42">
        <v>11.13</v>
      </c>
      <c r="E15" s="47">
        <v>5.32</v>
      </c>
      <c r="F15" s="47">
        <v>4.92</v>
      </c>
      <c r="G15" s="47">
        <v>32.799999999999997</v>
      </c>
      <c r="H15" s="47">
        <v>219.5</v>
      </c>
      <c r="I15" s="166">
        <v>332</v>
      </c>
      <c r="J15" s="164"/>
      <c r="K15" s="45" t="s">
        <v>49</v>
      </c>
      <c r="L15" s="43">
        <v>150</v>
      </c>
      <c r="M15" s="44">
        <v>6.78</v>
      </c>
      <c r="N15" s="44">
        <v>4.25</v>
      </c>
      <c r="O15" s="44">
        <v>6.89</v>
      </c>
      <c r="P15" s="44">
        <v>29.26</v>
      </c>
      <c r="Q15" s="44">
        <v>196.1</v>
      </c>
      <c r="R15" s="163">
        <v>510</v>
      </c>
    </row>
    <row r="16" spans="1:18" ht="37.5">
      <c r="A16" s="164"/>
      <c r="B16" s="39" t="s">
        <v>116</v>
      </c>
      <c r="C16" s="46">
        <v>30</v>
      </c>
      <c r="D16" s="47">
        <v>6.38</v>
      </c>
      <c r="E16" s="47">
        <v>0.65</v>
      </c>
      <c r="F16" s="47">
        <v>3.02</v>
      </c>
      <c r="G16" s="47">
        <v>1.1000000000000001</v>
      </c>
      <c r="H16" s="47">
        <v>36.700000000000003</v>
      </c>
      <c r="I16" s="69" t="s">
        <v>117</v>
      </c>
      <c r="J16" s="164"/>
      <c r="K16" s="39" t="s">
        <v>119</v>
      </c>
      <c r="L16" s="43">
        <v>30</v>
      </c>
      <c r="M16" s="44">
        <v>2.48</v>
      </c>
      <c r="N16" s="44">
        <v>1.1000000000000001</v>
      </c>
      <c r="O16" s="44">
        <v>0.74</v>
      </c>
      <c r="P16" s="44">
        <v>2.91</v>
      </c>
      <c r="Q16" s="44">
        <v>22.2</v>
      </c>
      <c r="R16" s="163">
        <v>588</v>
      </c>
    </row>
    <row r="17" spans="1:18" ht="21" customHeight="1">
      <c r="A17" s="167"/>
      <c r="B17" s="39" t="s">
        <v>43</v>
      </c>
      <c r="C17" s="41">
        <v>200</v>
      </c>
      <c r="D17" s="44">
        <v>4.13</v>
      </c>
      <c r="E17" s="42">
        <v>0.47</v>
      </c>
      <c r="F17" s="42">
        <v>0</v>
      </c>
      <c r="G17" s="42">
        <v>19.78</v>
      </c>
      <c r="H17" s="42">
        <v>112.68</v>
      </c>
      <c r="I17" s="166">
        <v>639</v>
      </c>
      <c r="J17" s="167"/>
      <c r="K17" s="39" t="s">
        <v>111</v>
      </c>
      <c r="L17" s="46">
        <v>30</v>
      </c>
      <c r="M17" s="47">
        <v>6.73</v>
      </c>
      <c r="N17" s="47">
        <v>0.72</v>
      </c>
      <c r="O17" s="47">
        <v>2.36</v>
      </c>
      <c r="P17" s="47">
        <v>3.12</v>
      </c>
      <c r="Q17" s="47">
        <v>37.72</v>
      </c>
      <c r="R17" s="162">
        <v>94</v>
      </c>
    </row>
    <row r="18" spans="1:18" s="109" customFormat="1" ht="19.5" customHeight="1">
      <c r="A18" s="171"/>
      <c r="B18" s="111" t="s">
        <v>11</v>
      </c>
      <c r="C18" s="41">
        <v>40</v>
      </c>
      <c r="D18" s="44">
        <v>3.08</v>
      </c>
      <c r="E18" s="42">
        <v>3.04</v>
      </c>
      <c r="F18" s="42">
        <v>0.32</v>
      </c>
      <c r="G18" s="42">
        <v>23.2</v>
      </c>
      <c r="H18" s="42">
        <v>104.5</v>
      </c>
      <c r="I18" s="172"/>
      <c r="J18" s="171"/>
      <c r="K18" s="39" t="s">
        <v>43</v>
      </c>
      <c r="L18" s="43">
        <v>200</v>
      </c>
      <c r="M18" s="44">
        <v>4.13</v>
      </c>
      <c r="N18" s="44">
        <v>0.47</v>
      </c>
      <c r="O18" s="44">
        <v>0</v>
      </c>
      <c r="P18" s="44">
        <v>19.78</v>
      </c>
      <c r="Q18" s="44">
        <v>112.68</v>
      </c>
      <c r="R18" s="163">
        <v>639</v>
      </c>
    </row>
    <row r="19" spans="1:18" s="109" customFormat="1" ht="24.75" customHeight="1">
      <c r="A19" s="173"/>
      <c r="B19" s="119"/>
      <c r="C19" s="118"/>
      <c r="D19" s="123"/>
      <c r="E19" s="118"/>
      <c r="F19" s="118"/>
      <c r="G19" s="118"/>
      <c r="H19" s="118"/>
      <c r="I19" s="174"/>
      <c r="J19" s="173"/>
      <c r="K19" s="39" t="s">
        <v>11</v>
      </c>
      <c r="L19" s="43">
        <v>43</v>
      </c>
      <c r="M19" s="44">
        <v>3.29</v>
      </c>
      <c r="N19" s="44">
        <v>3.27</v>
      </c>
      <c r="O19" s="44">
        <v>0.34</v>
      </c>
      <c r="P19" s="44">
        <v>24.94</v>
      </c>
      <c r="Q19" s="44">
        <v>112.34</v>
      </c>
      <c r="R19" s="163"/>
    </row>
    <row r="20" spans="1:18" s="110" customFormat="1" ht="21" customHeight="1">
      <c r="A20" s="159" t="s">
        <v>78</v>
      </c>
      <c r="B20" s="126"/>
      <c r="C20" s="126">
        <v>779</v>
      </c>
      <c r="D20" s="128">
        <f>SUM(D13:D19)</f>
        <v>73.089999999999989</v>
      </c>
      <c r="E20" s="53">
        <v>30.22</v>
      </c>
      <c r="F20" s="53">
        <v>23.21</v>
      </c>
      <c r="G20" s="53">
        <v>102.89</v>
      </c>
      <c r="H20" s="128">
        <v>773.41</v>
      </c>
      <c r="I20" s="175"/>
      <c r="J20" s="159" t="s">
        <v>78</v>
      </c>
      <c r="K20" s="126"/>
      <c r="L20" s="126">
        <f>SUM(L13:L19)</f>
        <v>743</v>
      </c>
      <c r="M20" s="126">
        <f t="shared" ref="M20:Q20" si="2">SUM(M13:M19)</f>
        <v>73.09</v>
      </c>
      <c r="N20" s="126">
        <f t="shared" si="2"/>
        <v>32.86</v>
      </c>
      <c r="O20" s="126">
        <f t="shared" si="2"/>
        <v>32.03</v>
      </c>
      <c r="P20" s="126">
        <f t="shared" si="2"/>
        <v>101.07999999999998</v>
      </c>
      <c r="Q20" s="126">
        <f t="shared" si="2"/>
        <v>748.50000000000011</v>
      </c>
      <c r="R20" s="175"/>
    </row>
    <row r="21" spans="1:18" s="110" customFormat="1" ht="24" customHeight="1">
      <c r="A21" s="161" t="s">
        <v>46</v>
      </c>
      <c r="B21" s="57"/>
      <c r="C21" s="112">
        <f>C12+C20</f>
        <v>1339</v>
      </c>
      <c r="D21" s="112">
        <f t="shared" ref="D21:H21" si="3">D12+D20</f>
        <v>143.48999999999998</v>
      </c>
      <c r="E21" s="112">
        <f t="shared" si="3"/>
        <v>48.89</v>
      </c>
      <c r="F21" s="112">
        <f t="shared" si="3"/>
        <v>41.47</v>
      </c>
      <c r="G21" s="112">
        <f t="shared" si="3"/>
        <v>192.61</v>
      </c>
      <c r="H21" s="112">
        <f t="shared" si="3"/>
        <v>1374.4499999999998</v>
      </c>
      <c r="I21" s="176"/>
      <c r="J21" s="161" t="s">
        <v>46</v>
      </c>
      <c r="K21" s="57"/>
      <c r="L21" s="112">
        <f>L20+L12</f>
        <v>1338</v>
      </c>
      <c r="M21" s="112">
        <f t="shared" ref="M21:Q21" si="4">M20+M12</f>
        <v>143.49</v>
      </c>
      <c r="N21" s="112">
        <f t="shared" si="4"/>
        <v>50</v>
      </c>
      <c r="O21" s="112">
        <f t="shared" si="4"/>
        <v>45.980000000000004</v>
      </c>
      <c r="P21" s="112">
        <f t="shared" si="4"/>
        <v>196.07</v>
      </c>
      <c r="Q21" s="112">
        <f t="shared" si="4"/>
        <v>1329.67</v>
      </c>
      <c r="R21" s="176"/>
    </row>
    <row r="22" spans="1:18" s="110" customFormat="1" ht="21" customHeight="1">
      <c r="A22" s="161" t="s">
        <v>69</v>
      </c>
      <c r="B22" s="114"/>
      <c r="C22" s="115"/>
      <c r="D22" s="116"/>
      <c r="E22" s="90"/>
      <c r="F22" s="90"/>
      <c r="G22" s="90"/>
      <c r="H22" s="90"/>
      <c r="I22" s="177"/>
      <c r="J22" s="161" t="s">
        <v>72</v>
      </c>
      <c r="K22" s="57"/>
      <c r="L22" s="112"/>
      <c r="M22" s="113"/>
      <c r="N22" s="113"/>
      <c r="O22" s="113"/>
      <c r="P22" s="113"/>
      <c r="Q22" s="113"/>
      <c r="R22" s="176"/>
    </row>
    <row r="23" spans="1:18" ht="20.25" customHeight="1">
      <c r="A23" s="161" t="s">
        <v>66</v>
      </c>
      <c r="B23" s="39" t="s">
        <v>12</v>
      </c>
      <c r="C23" s="43">
        <v>200</v>
      </c>
      <c r="D23" s="44">
        <v>40.49</v>
      </c>
      <c r="E23" s="44">
        <v>13.38</v>
      </c>
      <c r="F23" s="44">
        <v>12.11</v>
      </c>
      <c r="G23" s="44">
        <v>33.200000000000003</v>
      </c>
      <c r="H23" s="47">
        <v>248.61</v>
      </c>
      <c r="I23" s="163">
        <v>492</v>
      </c>
      <c r="J23" s="161" t="s">
        <v>66</v>
      </c>
      <c r="K23" s="39" t="s">
        <v>51</v>
      </c>
      <c r="L23" s="43">
        <v>90</v>
      </c>
      <c r="M23" s="44">
        <v>39.130000000000003</v>
      </c>
      <c r="N23" s="44">
        <v>15.25</v>
      </c>
      <c r="O23" s="44">
        <v>13.54</v>
      </c>
      <c r="P23" s="44">
        <v>10.68</v>
      </c>
      <c r="Q23" s="232">
        <v>195.27</v>
      </c>
      <c r="R23" s="166">
        <v>500</v>
      </c>
    </row>
    <row r="24" spans="1:18" ht="24" customHeight="1">
      <c r="A24" s="164"/>
      <c r="B24" s="39" t="s">
        <v>111</v>
      </c>
      <c r="C24" s="46">
        <v>30</v>
      </c>
      <c r="D24" s="47">
        <v>6.73</v>
      </c>
      <c r="E24" s="47">
        <v>0.72</v>
      </c>
      <c r="F24" s="47">
        <v>2.36</v>
      </c>
      <c r="G24" s="47">
        <v>3.12</v>
      </c>
      <c r="H24" s="47">
        <v>37.72</v>
      </c>
      <c r="I24" s="162">
        <v>94</v>
      </c>
      <c r="J24" s="164"/>
      <c r="K24" s="39" t="s">
        <v>20</v>
      </c>
      <c r="L24" s="43">
        <v>150</v>
      </c>
      <c r="M24" s="44">
        <v>10.94</v>
      </c>
      <c r="N24" s="44">
        <v>3.46</v>
      </c>
      <c r="O24" s="44">
        <v>4.8</v>
      </c>
      <c r="P24" s="44">
        <v>34.96</v>
      </c>
      <c r="Q24" s="232">
        <v>269.54000000000002</v>
      </c>
      <c r="R24" s="166">
        <v>512</v>
      </c>
    </row>
    <row r="25" spans="1:18" ht="24.75" customHeight="1">
      <c r="A25" s="164"/>
      <c r="B25" s="39" t="s">
        <v>10</v>
      </c>
      <c r="C25" s="43">
        <v>200</v>
      </c>
      <c r="D25" s="44">
        <v>2.6</v>
      </c>
      <c r="E25" s="44">
        <v>0.19</v>
      </c>
      <c r="F25" s="44">
        <v>0.04</v>
      </c>
      <c r="G25" s="44">
        <v>6.42</v>
      </c>
      <c r="H25" s="44">
        <v>43.9</v>
      </c>
      <c r="I25" s="163" t="s">
        <v>112</v>
      </c>
      <c r="J25" s="164"/>
      <c r="K25" s="39" t="s">
        <v>119</v>
      </c>
      <c r="L25" s="43">
        <v>30</v>
      </c>
      <c r="M25" s="44">
        <v>2.48</v>
      </c>
      <c r="N25" s="44">
        <v>1.1000000000000001</v>
      </c>
      <c r="O25" s="44">
        <v>0.74</v>
      </c>
      <c r="P25" s="44">
        <v>2.91</v>
      </c>
      <c r="Q25" s="44">
        <v>22.2</v>
      </c>
      <c r="R25" s="163">
        <v>588</v>
      </c>
    </row>
    <row r="26" spans="1:18" ht="34.5" customHeight="1">
      <c r="A26" s="164"/>
      <c r="B26" s="39" t="s">
        <v>11</v>
      </c>
      <c r="C26" s="41">
        <v>40</v>
      </c>
      <c r="D26" s="44">
        <v>3.08</v>
      </c>
      <c r="E26" s="42">
        <v>3.04</v>
      </c>
      <c r="F26" s="42">
        <v>0.32</v>
      </c>
      <c r="G26" s="42">
        <v>23.2</v>
      </c>
      <c r="H26" s="42">
        <v>104.5</v>
      </c>
      <c r="I26" s="166"/>
      <c r="J26" s="164"/>
      <c r="K26" s="39" t="s">
        <v>116</v>
      </c>
      <c r="L26" s="46">
        <v>40</v>
      </c>
      <c r="M26" s="47">
        <v>8.51</v>
      </c>
      <c r="N26" s="47">
        <v>0.87</v>
      </c>
      <c r="O26" s="47">
        <v>4.03</v>
      </c>
      <c r="P26" s="47">
        <v>1.47</v>
      </c>
      <c r="Q26" s="47">
        <v>48.93</v>
      </c>
      <c r="R26" s="162" t="s">
        <v>117</v>
      </c>
    </row>
    <row r="27" spans="1:18" s="109" customFormat="1" ht="21.75" customHeight="1">
      <c r="A27" s="164"/>
      <c r="B27" s="92" t="s">
        <v>87</v>
      </c>
      <c r="C27" s="69">
        <v>150</v>
      </c>
      <c r="D27" s="70">
        <v>17.5</v>
      </c>
      <c r="E27" s="64">
        <v>0.6</v>
      </c>
      <c r="F27" s="64">
        <v>0.6</v>
      </c>
      <c r="G27" s="64">
        <v>6.7</v>
      </c>
      <c r="H27" s="70">
        <v>66.599999999999994</v>
      </c>
      <c r="I27" s="166">
        <v>97</v>
      </c>
      <c r="J27" s="164"/>
      <c r="K27" s="39" t="s">
        <v>82</v>
      </c>
      <c r="L27" s="43">
        <v>200</v>
      </c>
      <c r="M27" s="44">
        <v>6.64</v>
      </c>
      <c r="N27" s="44">
        <v>3.87</v>
      </c>
      <c r="O27" s="44">
        <v>3.48</v>
      </c>
      <c r="P27" s="44">
        <v>11.1</v>
      </c>
      <c r="Q27" s="44">
        <v>91.2</v>
      </c>
      <c r="R27" s="163">
        <v>690</v>
      </c>
    </row>
    <row r="28" spans="1:18" ht="24.75" customHeight="1">
      <c r="A28" s="164"/>
      <c r="B28" s="39"/>
      <c r="C28" s="41"/>
      <c r="D28" s="42"/>
      <c r="E28" s="42"/>
      <c r="F28" s="42"/>
      <c r="G28" s="42"/>
      <c r="H28" s="40"/>
      <c r="I28" s="166"/>
      <c r="J28" s="164"/>
      <c r="K28" s="39" t="s">
        <v>11</v>
      </c>
      <c r="L28" s="41">
        <v>35</v>
      </c>
      <c r="M28" s="44">
        <v>2.7</v>
      </c>
      <c r="N28" s="42">
        <v>3.04</v>
      </c>
      <c r="O28" s="42">
        <v>0.32</v>
      </c>
      <c r="P28" s="42">
        <v>23.2</v>
      </c>
      <c r="Q28" s="42">
        <v>104.5</v>
      </c>
      <c r="R28" s="166"/>
    </row>
    <row r="29" spans="1:18" ht="21" customHeight="1">
      <c r="A29" s="167" t="s">
        <v>67</v>
      </c>
      <c r="B29" s="48"/>
      <c r="C29" s="49">
        <v>620</v>
      </c>
      <c r="D29" s="50">
        <f>SUM(D23:D28)</f>
        <v>70.400000000000006</v>
      </c>
      <c r="E29" s="50">
        <f>SUM(E23:E28)</f>
        <v>17.930000000000003</v>
      </c>
      <c r="F29" s="50">
        <f>SUM(F23:F28)</f>
        <v>15.429999999999998</v>
      </c>
      <c r="G29" s="50">
        <f>SUM(G23:G28)</f>
        <v>72.64</v>
      </c>
      <c r="H29" s="50">
        <f>SUM(H23:H28)</f>
        <v>501.33000000000004</v>
      </c>
      <c r="I29" s="176"/>
      <c r="J29" s="167" t="s">
        <v>67</v>
      </c>
      <c r="K29" s="48"/>
      <c r="L29" s="49">
        <f t="shared" ref="L29:Q29" si="5">SUM(L23:L28)</f>
        <v>545</v>
      </c>
      <c r="M29" s="50">
        <f t="shared" si="5"/>
        <v>70.399999999999991</v>
      </c>
      <c r="N29" s="50">
        <f t="shared" si="5"/>
        <v>27.590000000000003</v>
      </c>
      <c r="O29" s="50">
        <f t="shared" si="5"/>
        <v>26.91</v>
      </c>
      <c r="P29" s="50">
        <f t="shared" si="5"/>
        <v>84.32</v>
      </c>
      <c r="Q29" s="50">
        <f t="shared" si="5"/>
        <v>731.6400000000001</v>
      </c>
      <c r="R29" s="181"/>
    </row>
    <row r="30" spans="1:18" ht="22.5" customHeight="1">
      <c r="A30" s="178" t="s">
        <v>77</v>
      </c>
      <c r="B30" s="39" t="s">
        <v>32</v>
      </c>
      <c r="C30" s="43">
        <v>200</v>
      </c>
      <c r="D30" s="44">
        <v>12.16</v>
      </c>
      <c r="E30" s="44">
        <v>7.8</v>
      </c>
      <c r="F30" s="44">
        <v>8.16</v>
      </c>
      <c r="G30" s="44">
        <v>10.4</v>
      </c>
      <c r="H30" s="44">
        <v>115</v>
      </c>
      <c r="I30" s="166">
        <v>110</v>
      </c>
      <c r="J30" s="161" t="s">
        <v>77</v>
      </c>
      <c r="K30" s="65" t="s">
        <v>38</v>
      </c>
      <c r="L30" s="66">
        <v>200</v>
      </c>
      <c r="M30" s="64">
        <v>10.9</v>
      </c>
      <c r="N30" s="75">
        <v>6.64</v>
      </c>
      <c r="O30" s="75">
        <v>4.58</v>
      </c>
      <c r="P30" s="75">
        <v>16.28</v>
      </c>
      <c r="Q30" s="75">
        <v>133.13999999999999</v>
      </c>
      <c r="R30" s="172">
        <v>139</v>
      </c>
    </row>
    <row r="31" spans="1:18" ht="21.75" customHeight="1">
      <c r="A31" s="179"/>
      <c r="B31" s="39" t="s">
        <v>56</v>
      </c>
      <c r="C31" s="41">
        <v>220</v>
      </c>
      <c r="D31" s="44">
        <v>49.79</v>
      </c>
      <c r="E31" s="42">
        <v>27.29</v>
      </c>
      <c r="F31" s="42">
        <v>6.85</v>
      </c>
      <c r="G31" s="42">
        <v>19.350000000000001</v>
      </c>
      <c r="H31" s="42">
        <v>248.27</v>
      </c>
      <c r="I31" s="172">
        <v>436</v>
      </c>
      <c r="J31" s="179"/>
      <c r="K31" s="92" t="s">
        <v>53</v>
      </c>
      <c r="L31" s="66">
        <v>60</v>
      </c>
      <c r="M31" s="64">
        <v>28.8</v>
      </c>
      <c r="N31" s="64">
        <v>5.04</v>
      </c>
      <c r="O31" s="64">
        <v>2.46</v>
      </c>
      <c r="P31" s="64">
        <v>3.12</v>
      </c>
      <c r="Q31" s="233">
        <v>129.87</v>
      </c>
      <c r="R31" s="162">
        <v>440</v>
      </c>
    </row>
    <row r="32" spans="1:18" ht="22.5" customHeight="1">
      <c r="A32" s="164"/>
      <c r="B32" s="39" t="s">
        <v>118</v>
      </c>
      <c r="C32" s="43">
        <v>40</v>
      </c>
      <c r="D32" s="44">
        <v>5.46</v>
      </c>
      <c r="E32" s="47">
        <v>0.32</v>
      </c>
      <c r="F32" s="47">
        <v>0.04</v>
      </c>
      <c r="G32" s="47">
        <v>1</v>
      </c>
      <c r="H32" s="47">
        <v>5.66</v>
      </c>
      <c r="I32" s="166"/>
      <c r="J32" s="164"/>
      <c r="K32" s="39" t="s">
        <v>24</v>
      </c>
      <c r="L32" s="41">
        <v>150</v>
      </c>
      <c r="M32" s="44">
        <v>17.760000000000002</v>
      </c>
      <c r="N32" s="42">
        <v>3.8</v>
      </c>
      <c r="O32" s="42">
        <v>6.8</v>
      </c>
      <c r="P32" s="42">
        <v>22.21</v>
      </c>
      <c r="Q32" s="42">
        <v>151.4</v>
      </c>
      <c r="R32" s="166">
        <v>520</v>
      </c>
    </row>
    <row r="33" spans="1:18" s="109" customFormat="1" ht="22.5" customHeight="1">
      <c r="A33" s="171"/>
      <c r="B33" s="111" t="s">
        <v>10</v>
      </c>
      <c r="C33" s="43">
        <v>200</v>
      </c>
      <c r="D33" s="44">
        <v>2.6</v>
      </c>
      <c r="E33" s="44">
        <v>0.19</v>
      </c>
      <c r="F33" s="44">
        <v>0.04</v>
      </c>
      <c r="G33" s="44">
        <v>6.42</v>
      </c>
      <c r="H33" s="44">
        <v>43.9</v>
      </c>
      <c r="I33" s="163" t="s">
        <v>112</v>
      </c>
      <c r="J33" s="171"/>
      <c r="K33" s="39" t="s">
        <v>118</v>
      </c>
      <c r="L33" s="43">
        <v>30</v>
      </c>
      <c r="M33" s="44">
        <v>4.0999999999999996</v>
      </c>
      <c r="N33" s="47">
        <v>0.24</v>
      </c>
      <c r="O33" s="47">
        <v>0.03</v>
      </c>
      <c r="P33" s="47">
        <v>0.75</v>
      </c>
      <c r="Q33" s="47">
        <v>4.25</v>
      </c>
      <c r="R33" s="166"/>
    </row>
    <row r="34" spans="1:18" s="109" customFormat="1" ht="24" customHeight="1">
      <c r="A34" s="173"/>
      <c r="B34" s="39" t="s">
        <v>11</v>
      </c>
      <c r="C34" s="46">
        <v>40</v>
      </c>
      <c r="D34" s="47">
        <v>3.08</v>
      </c>
      <c r="E34" s="46">
        <v>3.04</v>
      </c>
      <c r="F34" s="46">
        <v>0.32</v>
      </c>
      <c r="G34" s="46">
        <v>23.2</v>
      </c>
      <c r="H34" s="46">
        <v>104.5</v>
      </c>
      <c r="I34" s="166"/>
      <c r="J34" s="173"/>
      <c r="K34" s="92" t="s">
        <v>80</v>
      </c>
      <c r="L34" s="46">
        <v>200</v>
      </c>
      <c r="M34" s="47">
        <v>8.51</v>
      </c>
      <c r="N34" s="47">
        <v>0.12</v>
      </c>
      <c r="O34" s="47">
        <v>0.02</v>
      </c>
      <c r="P34" s="47">
        <v>6.74</v>
      </c>
      <c r="Q34" s="47">
        <v>68</v>
      </c>
      <c r="R34" s="163">
        <v>699</v>
      </c>
    </row>
    <row r="35" spans="1:18" ht="20.25" customHeight="1">
      <c r="A35" s="159"/>
      <c r="B35" s="127"/>
      <c r="C35" s="129"/>
      <c r="D35" s="130"/>
      <c r="E35" s="40"/>
      <c r="F35" s="40"/>
      <c r="G35" s="40"/>
      <c r="H35" s="130"/>
      <c r="I35" s="221"/>
      <c r="J35" s="194"/>
      <c r="K35" s="132" t="s">
        <v>11</v>
      </c>
      <c r="L35" s="46">
        <v>39</v>
      </c>
      <c r="M35" s="47">
        <v>3.02</v>
      </c>
      <c r="N35" s="46">
        <v>2.96</v>
      </c>
      <c r="O35" s="46">
        <v>0.31</v>
      </c>
      <c r="P35" s="46">
        <v>22.62</v>
      </c>
      <c r="Q35" s="46">
        <v>101.89</v>
      </c>
      <c r="R35" s="180"/>
    </row>
    <row r="36" spans="1:18" s="110" customFormat="1" ht="18.75">
      <c r="A36" s="161" t="s">
        <v>78</v>
      </c>
      <c r="B36" s="48"/>
      <c r="C36" s="112">
        <f>SUM(C30:C35)</f>
        <v>700</v>
      </c>
      <c r="D36" s="112">
        <f t="shared" ref="D36:H36" si="6">SUM(D30:D35)</f>
        <v>73.089999999999989</v>
      </c>
      <c r="E36" s="112">
        <f t="shared" si="6"/>
        <v>38.639999999999993</v>
      </c>
      <c r="F36" s="112">
        <f t="shared" si="6"/>
        <v>15.409999999999998</v>
      </c>
      <c r="G36" s="112">
        <f t="shared" si="6"/>
        <v>60.370000000000005</v>
      </c>
      <c r="H36" s="112">
        <f t="shared" si="6"/>
        <v>517.32999999999993</v>
      </c>
      <c r="I36" s="176"/>
      <c r="J36" s="161" t="s">
        <v>78</v>
      </c>
      <c r="K36" s="57"/>
      <c r="L36" s="51">
        <f>SUM(L30:L35)</f>
        <v>679</v>
      </c>
      <c r="M36" s="51">
        <f t="shared" ref="M36:Q36" si="7">SUM(M30:M35)</f>
        <v>73.09</v>
      </c>
      <c r="N36" s="51">
        <f t="shared" si="7"/>
        <v>18.8</v>
      </c>
      <c r="O36" s="51">
        <f t="shared" si="7"/>
        <v>14.2</v>
      </c>
      <c r="P36" s="51">
        <f t="shared" si="7"/>
        <v>71.72</v>
      </c>
      <c r="Q36" s="51">
        <f t="shared" si="7"/>
        <v>588.54999999999995</v>
      </c>
      <c r="R36" s="176"/>
    </row>
    <row r="37" spans="1:18" s="110" customFormat="1" ht="18.75">
      <c r="A37" s="161" t="s">
        <v>46</v>
      </c>
      <c r="B37" s="57"/>
      <c r="C37" s="51">
        <f>C36+C29</f>
        <v>1320</v>
      </c>
      <c r="D37" s="51">
        <f t="shared" ref="D37:H37" si="8">D36+D29</f>
        <v>143.49</v>
      </c>
      <c r="E37" s="51">
        <f t="shared" si="8"/>
        <v>56.569999999999993</v>
      </c>
      <c r="F37" s="51">
        <f t="shared" si="8"/>
        <v>30.839999999999996</v>
      </c>
      <c r="G37" s="51">
        <f t="shared" si="8"/>
        <v>133.01</v>
      </c>
      <c r="H37" s="51">
        <f t="shared" si="8"/>
        <v>1018.66</v>
      </c>
      <c r="I37" s="181"/>
      <c r="J37" s="161" t="s">
        <v>46</v>
      </c>
      <c r="K37" s="114"/>
      <c r="L37" s="117">
        <f>L36+L29</f>
        <v>1224</v>
      </c>
      <c r="M37" s="117">
        <f t="shared" ref="M37:Q37" si="9">M36+M29</f>
        <v>143.49</v>
      </c>
      <c r="N37" s="117">
        <f t="shared" si="9"/>
        <v>46.39</v>
      </c>
      <c r="O37" s="117">
        <f t="shared" si="9"/>
        <v>41.11</v>
      </c>
      <c r="P37" s="117">
        <f t="shared" si="9"/>
        <v>156.04</v>
      </c>
      <c r="Q37" s="117">
        <f t="shared" si="9"/>
        <v>1320.19</v>
      </c>
      <c r="R37" s="177"/>
    </row>
    <row r="38" spans="1:18" s="110" customFormat="1" ht="24" customHeight="1">
      <c r="A38" s="161" t="s">
        <v>70</v>
      </c>
      <c r="B38" s="57"/>
      <c r="C38" s="112"/>
      <c r="D38" s="113"/>
      <c r="E38" s="113"/>
      <c r="F38" s="113"/>
      <c r="G38" s="113"/>
      <c r="H38" s="113"/>
      <c r="I38" s="176"/>
      <c r="J38" s="161" t="s">
        <v>73</v>
      </c>
      <c r="K38" s="57"/>
      <c r="L38" s="112"/>
      <c r="M38" s="113"/>
      <c r="N38" s="113"/>
      <c r="O38" s="113"/>
      <c r="P38" s="113"/>
      <c r="Q38" s="113"/>
      <c r="R38" s="176"/>
    </row>
    <row r="39" spans="1:18" ht="22.5" customHeight="1">
      <c r="A39" s="161" t="s">
        <v>66</v>
      </c>
      <c r="B39" s="65" t="s">
        <v>113</v>
      </c>
      <c r="C39" s="66">
        <v>150</v>
      </c>
      <c r="D39" s="64">
        <v>16.3</v>
      </c>
      <c r="E39" s="64">
        <v>4.12</v>
      </c>
      <c r="F39" s="64">
        <v>3.4</v>
      </c>
      <c r="G39" s="64">
        <v>24.65</v>
      </c>
      <c r="H39" s="233">
        <v>130.66999999999999</v>
      </c>
      <c r="I39" s="162">
        <v>160</v>
      </c>
      <c r="J39" s="161" t="s">
        <v>66</v>
      </c>
      <c r="K39" s="39" t="s">
        <v>17</v>
      </c>
      <c r="L39" s="38">
        <v>200</v>
      </c>
      <c r="M39" s="40">
        <v>20.52</v>
      </c>
      <c r="N39" s="40">
        <v>9.9700000000000006</v>
      </c>
      <c r="O39" s="40">
        <v>8.8800000000000008</v>
      </c>
      <c r="P39" s="40">
        <v>34</v>
      </c>
      <c r="Q39" s="40">
        <v>198.9</v>
      </c>
      <c r="R39" s="166">
        <v>302</v>
      </c>
    </row>
    <row r="40" spans="1:18" s="109" customFormat="1" ht="21.75" customHeight="1">
      <c r="A40" s="164"/>
      <c r="B40" s="65" t="s">
        <v>114</v>
      </c>
      <c r="C40" s="66">
        <v>130</v>
      </c>
      <c r="D40" s="64">
        <v>41.9</v>
      </c>
      <c r="E40" s="64">
        <v>9.52</v>
      </c>
      <c r="F40" s="64">
        <v>10.55</v>
      </c>
      <c r="G40" s="64">
        <v>9.48</v>
      </c>
      <c r="H40" s="64">
        <v>333.67</v>
      </c>
      <c r="I40" s="162">
        <v>362</v>
      </c>
      <c r="J40" s="164"/>
      <c r="K40" s="65" t="s">
        <v>133</v>
      </c>
      <c r="L40" s="76" t="s">
        <v>9</v>
      </c>
      <c r="M40" s="61">
        <v>26.88</v>
      </c>
      <c r="N40" s="61">
        <v>9.24</v>
      </c>
      <c r="O40" s="61">
        <v>8.16</v>
      </c>
      <c r="P40" s="61">
        <v>56</v>
      </c>
      <c r="Q40" s="61">
        <v>333</v>
      </c>
      <c r="R40" s="195">
        <v>733</v>
      </c>
    </row>
    <row r="41" spans="1:18" ht="27" customHeight="1">
      <c r="A41" s="164"/>
      <c r="B41" s="39" t="s">
        <v>115</v>
      </c>
      <c r="C41" s="43">
        <v>20</v>
      </c>
      <c r="D41" s="44">
        <v>9.6</v>
      </c>
      <c r="E41" s="44">
        <v>0</v>
      </c>
      <c r="F41" s="44">
        <v>0</v>
      </c>
      <c r="G41" s="44">
        <v>12</v>
      </c>
      <c r="H41" s="44">
        <v>48</v>
      </c>
      <c r="I41" s="163"/>
      <c r="J41" s="164"/>
      <c r="K41" s="39" t="s">
        <v>29</v>
      </c>
      <c r="L41" s="43">
        <v>200</v>
      </c>
      <c r="M41" s="44">
        <v>3.5</v>
      </c>
      <c r="N41" s="44">
        <v>1.1399999999999999</v>
      </c>
      <c r="O41" s="44">
        <v>0.66</v>
      </c>
      <c r="P41" s="44">
        <v>6.82</v>
      </c>
      <c r="Q41" s="44">
        <v>37.799999999999997</v>
      </c>
      <c r="R41" s="163">
        <v>692</v>
      </c>
    </row>
    <row r="42" spans="1:18" ht="22.5" customHeight="1">
      <c r="A42" s="164"/>
      <c r="B42" s="39" t="s">
        <v>10</v>
      </c>
      <c r="C42" s="43">
        <v>200</v>
      </c>
      <c r="D42" s="44">
        <v>2.6</v>
      </c>
      <c r="E42" s="44">
        <v>0.19</v>
      </c>
      <c r="F42" s="44">
        <v>0.04</v>
      </c>
      <c r="G42" s="44">
        <v>6.42</v>
      </c>
      <c r="H42" s="44">
        <v>43.9</v>
      </c>
      <c r="I42" s="163" t="s">
        <v>112</v>
      </c>
      <c r="J42" s="164"/>
      <c r="K42" s="39" t="s">
        <v>44</v>
      </c>
      <c r="L42" s="43">
        <v>150</v>
      </c>
      <c r="M42" s="44">
        <v>19.5</v>
      </c>
      <c r="N42" s="44">
        <v>1.35</v>
      </c>
      <c r="O42" s="44">
        <v>0.3</v>
      </c>
      <c r="P42" s="44">
        <v>12.15</v>
      </c>
      <c r="Q42" s="44">
        <v>56.7</v>
      </c>
      <c r="R42" s="166"/>
    </row>
    <row r="43" spans="1:18" s="110" customFormat="1" ht="24" customHeight="1">
      <c r="A43" s="167" t="s">
        <v>67</v>
      </c>
      <c r="B43" s="48"/>
      <c r="C43" s="51">
        <v>500</v>
      </c>
      <c r="D43" s="53">
        <f>SUM(D39:D42)</f>
        <v>70.399999999999991</v>
      </c>
      <c r="E43" s="53">
        <f>SUM(E39:E42)</f>
        <v>13.83</v>
      </c>
      <c r="F43" s="53">
        <f>SUM(F39:F42)</f>
        <v>13.99</v>
      </c>
      <c r="G43" s="53">
        <f>SUM(G39:G42)</f>
        <v>52.55</v>
      </c>
      <c r="H43" s="53">
        <f>SUM(H39:H42)</f>
        <v>556.24</v>
      </c>
      <c r="I43" s="166"/>
      <c r="J43" s="167" t="s">
        <v>67</v>
      </c>
      <c r="K43" s="45"/>
      <c r="L43" s="49">
        <v>720</v>
      </c>
      <c r="M43" s="50">
        <f>SUM(M38:M42)</f>
        <v>70.400000000000006</v>
      </c>
      <c r="N43" s="50">
        <f>SUM(N38:N42)</f>
        <v>21.700000000000003</v>
      </c>
      <c r="O43" s="50">
        <f>SUM(O38:O42)</f>
        <v>18</v>
      </c>
      <c r="P43" s="50">
        <f>SUM(P38:P42)</f>
        <v>108.97</v>
      </c>
      <c r="Q43" s="50">
        <f>SUM(Q38:Q42)</f>
        <v>626.4</v>
      </c>
      <c r="R43" s="166"/>
    </row>
    <row r="44" spans="1:18" ht="24" customHeight="1">
      <c r="A44" s="161" t="s">
        <v>77</v>
      </c>
      <c r="B44" s="65" t="s">
        <v>95</v>
      </c>
      <c r="C44" s="66">
        <v>200</v>
      </c>
      <c r="D44" s="64">
        <v>9.58</v>
      </c>
      <c r="E44" s="75">
        <v>1.92</v>
      </c>
      <c r="F44" s="75">
        <v>5.04</v>
      </c>
      <c r="G44" s="75">
        <v>10.3</v>
      </c>
      <c r="H44" s="75">
        <v>94.2</v>
      </c>
      <c r="I44" s="166" t="s">
        <v>96</v>
      </c>
      <c r="J44" s="184" t="s">
        <v>77</v>
      </c>
      <c r="K44" s="39" t="s">
        <v>33</v>
      </c>
      <c r="L44" s="43">
        <v>200</v>
      </c>
      <c r="M44" s="44">
        <v>10.51</v>
      </c>
      <c r="N44" s="43">
        <v>5.17</v>
      </c>
      <c r="O44" s="43">
        <v>2.77</v>
      </c>
      <c r="P44" s="43">
        <v>24.66</v>
      </c>
      <c r="Q44" s="43">
        <v>119.6</v>
      </c>
      <c r="R44" s="172">
        <v>148</v>
      </c>
    </row>
    <row r="45" spans="1:18" ht="21.75" customHeight="1">
      <c r="A45" s="179"/>
      <c r="B45" s="65" t="s">
        <v>22</v>
      </c>
      <c r="C45" s="38" t="s">
        <v>23</v>
      </c>
      <c r="D45" s="40">
        <v>31.7</v>
      </c>
      <c r="E45" s="40">
        <v>14.47</v>
      </c>
      <c r="F45" s="40">
        <v>13.3</v>
      </c>
      <c r="G45" s="40">
        <v>34.04</v>
      </c>
      <c r="H45" s="40">
        <v>164.8</v>
      </c>
      <c r="I45" s="172">
        <v>374</v>
      </c>
      <c r="J45" s="179"/>
      <c r="K45" s="45" t="s">
        <v>39</v>
      </c>
      <c r="L45" s="38">
        <v>90</v>
      </c>
      <c r="M45" s="40">
        <v>36.06</v>
      </c>
      <c r="N45" s="40">
        <v>10.1</v>
      </c>
      <c r="O45" s="40">
        <v>9.91</v>
      </c>
      <c r="P45" s="40">
        <v>6.1</v>
      </c>
      <c r="Q45" s="40">
        <v>160</v>
      </c>
      <c r="R45" s="172">
        <v>462</v>
      </c>
    </row>
    <row r="46" spans="1:18" ht="24" customHeight="1">
      <c r="A46" s="164"/>
      <c r="B46" s="39" t="s">
        <v>24</v>
      </c>
      <c r="C46" s="41">
        <v>150</v>
      </c>
      <c r="D46" s="44">
        <v>17.760000000000002</v>
      </c>
      <c r="E46" s="42">
        <v>3.8</v>
      </c>
      <c r="F46" s="42">
        <v>6.8</v>
      </c>
      <c r="G46" s="42">
        <v>22.21</v>
      </c>
      <c r="H46" s="42">
        <v>151.4</v>
      </c>
      <c r="I46" s="166">
        <v>520</v>
      </c>
      <c r="J46" s="164"/>
      <c r="K46" s="39" t="s">
        <v>124</v>
      </c>
      <c r="L46" s="43">
        <v>120</v>
      </c>
      <c r="M46" s="44">
        <v>13.31</v>
      </c>
      <c r="N46" s="44">
        <v>2.29</v>
      </c>
      <c r="O46" s="44">
        <v>5.45</v>
      </c>
      <c r="P46" s="44">
        <v>18.41</v>
      </c>
      <c r="Q46" s="44">
        <v>113.88</v>
      </c>
      <c r="R46" s="163">
        <v>351</v>
      </c>
    </row>
    <row r="47" spans="1:18" s="109" customFormat="1" ht="39" customHeight="1">
      <c r="A47" s="171"/>
      <c r="B47" s="146" t="s">
        <v>110</v>
      </c>
      <c r="C47" s="147">
        <v>25</v>
      </c>
      <c r="D47" s="44">
        <v>4.2</v>
      </c>
      <c r="E47" s="44">
        <v>0.28000000000000003</v>
      </c>
      <c r="F47" s="44">
        <v>0.05</v>
      </c>
      <c r="G47" s="44">
        <v>0.95</v>
      </c>
      <c r="H47" s="46">
        <v>5.33</v>
      </c>
      <c r="I47" s="162"/>
      <c r="J47" s="171"/>
      <c r="K47" s="39" t="s">
        <v>116</v>
      </c>
      <c r="L47" s="46">
        <v>20</v>
      </c>
      <c r="M47" s="47">
        <v>4.25</v>
      </c>
      <c r="N47" s="47">
        <v>0.43</v>
      </c>
      <c r="O47" s="47">
        <v>2.0099999999999998</v>
      </c>
      <c r="P47" s="47">
        <v>0.73</v>
      </c>
      <c r="Q47" s="47">
        <v>24.47</v>
      </c>
      <c r="R47" s="162" t="s">
        <v>117</v>
      </c>
    </row>
    <row r="48" spans="1:18" s="109" customFormat="1" ht="21" customHeight="1">
      <c r="A48" s="173"/>
      <c r="B48" s="119" t="s">
        <v>36</v>
      </c>
      <c r="C48" s="118">
        <v>200</v>
      </c>
      <c r="D48" s="118">
        <v>6.65</v>
      </c>
      <c r="E48" s="118">
        <v>0.12</v>
      </c>
      <c r="F48" s="118">
        <v>0.02</v>
      </c>
      <c r="G48" s="118">
        <v>6.74</v>
      </c>
      <c r="H48" s="118">
        <v>68</v>
      </c>
      <c r="I48" s="174">
        <v>699</v>
      </c>
      <c r="J48" s="173"/>
      <c r="K48" s="111" t="s">
        <v>36</v>
      </c>
      <c r="L48" s="38">
        <v>200</v>
      </c>
      <c r="M48" s="38">
        <v>6.65</v>
      </c>
      <c r="N48" s="38">
        <v>0.12</v>
      </c>
      <c r="O48" s="38">
        <v>0.02</v>
      </c>
      <c r="P48" s="38">
        <v>6.74</v>
      </c>
      <c r="Q48" s="38">
        <v>68</v>
      </c>
      <c r="R48" s="166">
        <v>699</v>
      </c>
    </row>
    <row r="49" spans="1:18" s="109" customFormat="1" ht="22.5" customHeight="1">
      <c r="A49" s="182"/>
      <c r="B49" s="149" t="s">
        <v>11</v>
      </c>
      <c r="C49" s="150">
        <v>42</v>
      </c>
      <c r="D49" s="47">
        <v>3.2</v>
      </c>
      <c r="E49" s="40">
        <v>3.2</v>
      </c>
      <c r="F49" s="40">
        <v>0.34</v>
      </c>
      <c r="G49" s="40">
        <v>24.36</v>
      </c>
      <c r="H49" s="151">
        <v>109.72</v>
      </c>
      <c r="I49" s="183"/>
      <c r="J49" s="196"/>
      <c r="K49" s="149" t="s">
        <v>11</v>
      </c>
      <c r="L49" s="150">
        <v>30</v>
      </c>
      <c r="M49" s="44">
        <v>2.31</v>
      </c>
      <c r="N49" s="40">
        <v>2.2799999999999998</v>
      </c>
      <c r="O49" s="40">
        <v>0.24</v>
      </c>
      <c r="P49" s="40">
        <v>17.399999999999999</v>
      </c>
      <c r="Q49" s="151">
        <v>78.38</v>
      </c>
      <c r="R49" s="160"/>
    </row>
    <row r="50" spans="1:18" s="110" customFormat="1" ht="24" customHeight="1">
      <c r="A50" s="161" t="s">
        <v>78</v>
      </c>
      <c r="B50" s="57"/>
      <c r="C50" s="52">
        <v>752</v>
      </c>
      <c r="D50" s="107">
        <f>SUM(D44:D49)</f>
        <v>73.090000000000018</v>
      </c>
      <c r="E50" s="107">
        <f t="shared" ref="E50:H50" si="10">SUM(E44:E49)</f>
        <v>23.790000000000003</v>
      </c>
      <c r="F50" s="107">
        <f t="shared" si="10"/>
        <v>25.55</v>
      </c>
      <c r="G50" s="107">
        <f t="shared" si="10"/>
        <v>98.600000000000009</v>
      </c>
      <c r="H50" s="107">
        <f t="shared" si="10"/>
        <v>593.44999999999993</v>
      </c>
      <c r="I50" s="176"/>
      <c r="J50" s="161" t="s">
        <v>78</v>
      </c>
      <c r="K50" s="57"/>
      <c r="L50" s="51">
        <f>SUM(L44:L49)</f>
        <v>660</v>
      </c>
      <c r="M50" s="51">
        <f t="shared" ref="M50:Q50" si="11">SUM(M44:M49)</f>
        <v>73.09</v>
      </c>
      <c r="N50" s="51">
        <f t="shared" si="11"/>
        <v>20.39</v>
      </c>
      <c r="O50" s="51">
        <f t="shared" si="11"/>
        <v>20.399999999999999</v>
      </c>
      <c r="P50" s="51">
        <f t="shared" si="11"/>
        <v>74.039999999999992</v>
      </c>
      <c r="Q50" s="51">
        <f t="shared" si="11"/>
        <v>564.33000000000004</v>
      </c>
      <c r="R50" s="176"/>
    </row>
    <row r="51" spans="1:18" s="110" customFormat="1" ht="21" customHeight="1">
      <c r="A51" s="161" t="s">
        <v>46</v>
      </c>
      <c r="B51" s="57"/>
      <c r="C51" s="52">
        <f>C50+C43</f>
        <v>1252</v>
      </c>
      <c r="D51" s="52">
        <f t="shared" ref="D51:H51" si="12">D50+D43</f>
        <v>143.49</v>
      </c>
      <c r="E51" s="52">
        <f t="shared" si="12"/>
        <v>37.620000000000005</v>
      </c>
      <c r="F51" s="52">
        <f t="shared" si="12"/>
        <v>39.54</v>
      </c>
      <c r="G51" s="52">
        <f t="shared" si="12"/>
        <v>151.15</v>
      </c>
      <c r="H51" s="52">
        <f t="shared" si="12"/>
        <v>1149.69</v>
      </c>
      <c r="I51" s="176"/>
      <c r="J51" s="161" t="s">
        <v>46</v>
      </c>
      <c r="K51" s="57"/>
      <c r="L51" s="52">
        <f>L50+L43</f>
        <v>1380</v>
      </c>
      <c r="M51" s="52">
        <f t="shared" ref="M51:Q51" si="13">M50+M43</f>
        <v>143.49</v>
      </c>
      <c r="N51" s="52">
        <f t="shared" si="13"/>
        <v>42.09</v>
      </c>
      <c r="O51" s="52">
        <f t="shared" si="13"/>
        <v>38.4</v>
      </c>
      <c r="P51" s="52">
        <f t="shared" si="13"/>
        <v>183.01</v>
      </c>
      <c r="Q51" s="52">
        <f t="shared" si="13"/>
        <v>1190.73</v>
      </c>
      <c r="R51" s="176"/>
    </row>
    <row r="52" spans="1:18" s="110" customFormat="1" ht="21" customHeight="1">
      <c r="A52" s="178" t="s">
        <v>71</v>
      </c>
      <c r="B52" s="114"/>
      <c r="C52" s="89"/>
      <c r="D52" s="90"/>
      <c r="E52" s="90"/>
      <c r="F52" s="90"/>
      <c r="G52" s="90"/>
      <c r="H52" s="90"/>
      <c r="I52" s="177"/>
      <c r="J52" s="178" t="s">
        <v>74</v>
      </c>
      <c r="K52" s="114"/>
      <c r="L52" s="115"/>
      <c r="M52" s="116"/>
      <c r="N52" s="90"/>
      <c r="O52" s="90"/>
      <c r="P52" s="90"/>
      <c r="Q52" s="90"/>
      <c r="R52" s="176"/>
    </row>
    <row r="53" spans="1:18" ht="18.75">
      <c r="A53" s="161" t="s">
        <v>66</v>
      </c>
      <c r="B53" s="39" t="s">
        <v>79</v>
      </c>
      <c r="C53" s="41" t="s">
        <v>18</v>
      </c>
      <c r="D53" s="42">
        <v>38.590000000000003</v>
      </c>
      <c r="E53" s="61">
        <v>9.81</v>
      </c>
      <c r="F53" s="42">
        <v>12.01</v>
      </c>
      <c r="G53" s="42">
        <v>3.24</v>
      </c>
      <c r="H53" s="42">
        <v>154.88</v>
      </c>
      <c r="I53" s="166">
        <v>433</v>
      </c>
      <c r="J53" s="161" t="s">
        <v>66</v>
      </c>
      <c r="K53" s="39" t="s">
        <v>61</v>
      </c>
      <c r="L53" s="38" t="s">
        <v>57</v>
      </c>
      <c r="M53" s="40">
        <v>33.729999999999997</v>
      </c>
      <c r="N53" s="40">
        <v>11.56</v>
      </c>
      <c r="O53" s="40">
        <v>11.69</v>
      </c>
      <c r="P53" s="40">
        <v>6.48</v>
      </c>
      <c r="Q53" s="40">
        <v>177.47</v>
      </c>
      <c r="R53" s="166">
        <v>462</v>
      </c>
    </row>
    <row r="54" spans="1:18" ht="18.75">
      <c r="A54" s="164"/>
      <c r="B54" s="39" t="s">
        <v>13</v>
      </c>
      <c r="C54" s="41">
        <v>150</v>
      </c>
      <c r="D54" s="42">
        <v>11.13</v>
      </c>
      <c r="E54" s="47">
        <v>5.32</v>
      </c>
      <c r="F54" s="47">
        <v>4.92</v>
      </c>
      <c r="G54" s="47">
        <v>32.799999999999997</v>
      </c>
      <c r="H54" s="47">
        <v>219.5</v>
      </c>
      <c r="I54" s="166">
        <v>332</v>
      </c>
      <c r="J54" s="164"/>
      <c r="K54" s="39" t="s">
        <v>19</v>
      </c>
      <c r="L54" s="41">
        <v>120</v>
      </c>
      <c r="M54" s="42">
        <v>13.2</v>
      </c>
      <c r="N54" s="42">
        <v>6.58</v>
      </c>
      <c r="O54" s="42">
        <v>5.08</v>
      </c>
      <c r="P54" s="42">
        <v>28.74</v>
      </c>
      <c r="Q54" s="42">
        <v>186.96</v>
      </c>
      <c r="R54" s="166">
        <v>508</v>
      </c>
    </row>
    <row r="55" spans="1:18" s="109" customFormat="1" ht="34.5" customHeight="1">
      <c r="A55" s="170"/>
      <c r="B55" s="39" t="s">
        <v>116</v>
      </c>
      <c r="C55" s="46">
        <v>30</v>
      </c>
      <c r="D55" s="47">
        <v>6.38</v>
      </c>
      <c r="E55" s="47">
        <v>0.65</v>
      </c>
      <c r="F55" s="47">
        <v>3.02</v>
      </c>
      <c r="G55" s="47">
        <v>1.1000000000000001</v>
      </c>
      <c r="H55" s="47">
        <v>36.700000000000003</v>
      </c>
      <c r="I55" s="162" t="s">
        <v>117</v>
      </c>
      <c r="J55" s="170"/>
      <c r="K55" s="146" t="s">
        <v>110</v>
      </c>
      <c r="L55" s="147">
        <v>40</v>
      </c>
      <c r="M55" s="44">
        <v>6.71</v>
      </c>
      <c r="N55" s="44">
        <v>0.44</v>
      </c>
      <c r="O55" s="44">
        <v>0.08</v>
      </c>
      <c r="P55" s="44">
        <v>1.52</v>
      </c>
      <c r="Q55" s="46">
        <v>8.5399999999999991</v>
      </c>
      <c r="R55" s="166"/>
    </row>
    <row r="56" spans="1:18" ht="18.75">
      <c r="A56" s="164"/>
      <c r="B56" s="39" t="s">
        <v>10</v>
      </c>
      <c r="C56" s="43">
        <v>200</v>
      </c>
      <c r="D56" s="44">
        <v>2.6</v>
      </c>
      <c r="E56" s="44">
        <v>0.19</v>
      </c>
      <c r="F56" s="44">
        <v>0.04</v>
      </c>
      <c r="G56" s="44">
        <v>6.42</v>
      </c>
      <c r="H56" s="44">
        <v>43.9</v>
      </c>
      <c r="I56" s="163" t="s">
        <v>112</v>
      </c>
      <c r="J56" s="164"/>
      <c r="K56" s="39" t="s">
        <v>10</v>
      </c>
      <c r="L56" s="43">
        <v>200</v>
      </c>
      <c r="M56" s="44">
        <v>2.6</v>
      </c>
      <c r="N56" s="44">
        <v>0.19</v>
      </c>
      <c r="O56" s="44">
        <v>0.04</v>
      </c>
      <c r="P56" s="44">
        <v>6.42</v>
      </c>
      <c r="Q56" s="44">
        <v>43.9</v>
      </c>
      <c r="R56" s="163" t="s">
        <v>112</v>
      </c>
    </row>
    <row r="57" spans="1:18" ht="18.75">
      <c r="A57" s="164"/>
      <c r="B57" s="39" t="s">
        <v>11</v>
      </c>
      <c r="C57" s="41">
        <v>40</v>
      </c>
      <c r="D57" s="44">
        <v>3.08</v>
      </c>
      <c r="E57" s="42">
        <v>3.04</v>
      </c>
      <c r="F57" s="42">
        <v>0.32</v>
      </c>
      <c r="G57" s="42">
        <v>23.2</v>
      </c>
      <c r="H57" s="42">
        <v>104.5</v>
      </c>
      <c r="I57" s="166"/>
      <c r="J57" s="164"/>
      <c r="K57" s="39" t="s">
        <v>11</v>
      </c>
      <c r="L57" s="41">
        <v>30</v>
      </c>
      <c r="M57" s="44">
        <v>2.31</v>
      </c>
      <c r="N57" s="42">
        <v>2.2799999999999998</v>
      </c>
      <c r="O57" s="42">
        <v>0.24</v>
      </c>
      <c r="P57" s="42">
        <v>17.399999999999999</v>
      </c>
      <c r="Q57" s="42">
        <v>78.38</v>
      </c>
      <c r="R57" s="166"/>
    </row>
    <row r="58" spans="1:18" ht="22.5" customHeight="1" thickBot="1">
      <c r="A58" s="226"/>
      <c r="B58" s="227" t="s">
        <v>48</v>
      </c>
      <c r="C58" s="228">
        <v>10</v>
      </c>
      <c r="D58" s="229">
        <v>8.6199999999999992</v>
      </c>
      <c r="E58" s="229">
        <v>0.08</v>
      </c>
      <c r="F58" s="229">
        <v>6.12</v>
      </c>
      <c r="G58" s="229">
        <v>0.13</v>
      </c>
      <c r="H58" s="230">
        <v>66</v>
      </c>
      <c r="I58" s="231">
        <v>96</v>
      </c>
      <c r="J58" s="197"/>
      <c r="K58" s="198" t="s">
        <v>120</v>
      </c>
      <c r="L58" s="200">
        <v>30</v>
      </c>
      <c r="M58" s="201">
        <v>11.85</v>
      </c>
      <c r="N58" s="201">
        <v>4.3</v>
      </c>
      <c r="O58" s="201">
        <v>6.4</v>
      </c>
      <c r="P58" s="201">
        <v>18.899999999999999</v>
      </c>
      <c r="Q58" s="202">
        <v>129</v>
      </c>
      <c r="R58" s="199"/>
    </row>
    <row r="59" spans="1:18" s="110" customFormat="1" ht="22.5" customHeight="1">
      <c r="A59" s="203" t="s">
        <v>67</v>
      </c>
      <c r="B59" s="204"/>
      <c r="C59" s="205">
        <v>530</v>
      </c>
      <c r="D59" s="206">
        <f>SUM(D53:D58)</f>
        <v>70.400000000000006</v>
      </c>
      <c r="E59" s="206">
        <f>SUM(E53:E58)</f>
        <v>19.09</v>
      </c>
      <c r="F59" s="206">
        <f>SUM(F53:F58)</f>
        <v>26.43</v>
      </c>
      <c r="G59" s="206">
        <f>SUM(G53:G58)</f>
        <v>66.89</v>
      </c>
      <c r="H59" s="206">
        <f>SUM(H53:H58)</f>
        <v>625.48</v>
      </c>
      <c r="I59" s="207"/>
      <c r="J59" s="203" t="s">
        <v>67</v>
      </c>
      <c r="K59" s="204"/>
      <c r="L59" s="205">
        <v>610</v>
      </c>
      <c r="M59" s="206">
        <f>SUM(M53:M58)</f>
        <v>70.399999999999991</v>
      </c>
      <c r="N59" s="206">
        <f t="shared" ref="N59:Q59" si="14">SUM(N53:N58)</f>
        <v>25.350000000000005</v>
      </c>
      <c r="O59" s="206">
        <f t="shared" si="14"/>
        <v>23.529999999999994</v>
      </c>
      <c r="P59" s="206">
        <f t="shared" si="14"/>
        <v>79.460000000000008</v>
      </c>
      <c r="Q59" s="206">
        <f t="shared" si="14"/>
        <v>624.25</v>
      </c>
      <c r="R59" s="208"/>
    </row>
    <row r="60" spans="1:18" ht="18.75">
      <c r="A60" s="161" t="s">
        <v>77</v>
      </c>
      <c r="B60" s="39" t="s">
        <v>33</v>
      </c>
      <c r="C60" s="38">
        <v>200</v>
      </c>
      <c r="D60" s="40">
        <v>10.51</v>
      </c>
      <c r="E60" s="40">
        <v>5.17</v>
      </c>
      <c r="F60" s="40">
        <v>2.77</v>
      </c>
      <c r="G60" s="40">
        <v>24.66</v>
      </c>
      <c r="H60" s="40">
        <v>119.6</v>
      </c>
      <c r="I60" s="166">
        <v>148</v>
      </c>
      <c r="J60" s="184" t="s">
        <v>77</v>
      </c>
      <c r="K60" s="39" t="s">
        <v>100</v>
      </c>
      <c r="L60" s="41">
        <v>200</v>
      </c>
      <c r="M60" s="44">
        <v>11.58</v>
      </c>
      <c r="N60" s="42">
        <v>1.8</v>
      </c>
      <c r="O60" s="42">
        <v>4.28</v>
      </c>
      <c r="P60" s="42">
        <v>10.66</v>
      </c>
      <c r="Q60" s="42">
        <v>88.3</v>
      </c>
      <c r="R60" s="166" t="s">
        <v>98</v>
      </c>
    </row>
    <row r="61" spans="1:18" ht="18.75">
      <c r="A61" s="179"/>
      <c r="B61" s="39" t="s">
        <v>106</v>
      </c>
      <c r="C61" s="43">
        <v>90</v>
      </c>
      <c r="D61" s="44">
        <v>42.87</v>
      </c>
      <c r="E61" s="44">
        <v>7.75</v>
      </c>
      <c r="F61" s="44">
        <v>9.16</v>
      </c>
      <c r="G61" s="44">
        <v>12.31</v>
      </c>
      <c r="H61" s="44">
        <v>186</v>
      </c>
      <c r="I61" s="166">
        <v>437</v>
      </c>
      <c r="J61" s="164"/>
      <c r="K61" s="39" t="s">
        <v>12</v>
      </c>
      <c r="L61" s="43">
        <v>200</v>
      </c>
      <c r="M61" s="44">
        <v>40.49</v>
      </c>
      <c r="N61" s="44">
        <v>13.38</v>
      </c>
      <c r="O61" s="44">
        <v>12.11</v>
      </c>
      <c r="P61" s="44">
        <v>33.200000000000003</v>
      </c>
      <c r="Q61" s="47">
        <v>248.61</v>
      </c>
      <c r="R61" s="163">
        <v>492</v>
      </c>
    </row>
    <row r="62" spans="1:18" ht="18.75">
      <c r="A62" s="164"/>
      <c r="B62" s="39" t="s">
        <v>20</v>
      </c>
      <c r="C62" s="41">
        <v>120</v>
      </c>
      <c r="D62" s="44">
        <v>8.75</v>
      </c>
      <c r="E62" s="42">
        <v>2.88</v>
      </c>
      <c r="F62" s="42">
        <v>3.86</v>
      </c>
      <c r="G62" s="42">
        <v>29.15</v>
      </c>
      <c r="H62" s="232">
        <v>215.63</v>
      </c>
      <c r="I62" s="166">
        <v>512</v>
      </c>
      <c r="J62" s="164"/>
      <c r="K62" s="39" t="s">
        <v>25</v>
      </c>
      <c r="L62" s="46">
        <v>30</v>
      </c>
      <c r="M62" s="47">
        <v>9.5500000000000007</v>
      </c>
      <c r="N62" s="47">
        <v>0.64</v>
      </c>
      <c r="O62" s="47">
        <v>0.11</v>
      </c>
      <c r="P62" s="47">
        <v>33.06</v>
      </c>
      <c r="Q62" s="47">
        <v>15.67</v>
      </c>
      <c r="R62" s="163"/>
    </row>
    <row r="63" spans="1:18" s="109" customFormat="1" ht="24" customHeight="1">
      <c r="A63" s="171"/>
      <c r="B63" s="39" t="s">
        <v>122</v>
      </c>
      <c r="C63" s="46">
        <v>30</v>
      </c>
      <c r="D63" s="47">
        <v>4.5199999999999996</v>
      </c>
      <c r="E63" s="47">
        <v>0.4</v>
      </c>
      <c r="F63" s="47">
        <v>2</v>
      </c>
      <c r="G63" s="47">
        <v>2.0499999999999998</v>
      </c>
      <c r="H63" s="47">
        <v>18.8</v>
      </c>
      <c r="I63" s="163" t="s">
        <v>123</v>
      </c>
      <c r="J63" s="171"/>
      <c r="K63" s="65" t="s">
        <v>101</v>
      </c>
      <c r="L63" s="66">
        <v>200</v>
      </c>
      <c r="M63" s="64">
        <v>8.39</v>
      </c>
      <c r="N63" s="64">
        <v>0.15</v>
      </c>
      <c r="O63" s="64">
        <v>0.14000000000000001</v>
      </c>
      <c r="P63" s="64">
        <v>9.93</v>
      </c>
      <c r="Q63" s="64">
        <v>41.5</v>
      </c>
      <c r="R63" s="162">
        <v>631</v>
      </c>
    </row>
    <row r="64" spans="1:18" s="109" customFormat="1" ht="22.5" customHeight="1">
      <c r="A64" s="173"/>
      <c r="B64" s="39" t="s">
        <v>43</v>
      </c>
      <c r="C64" s="38">
        <v>200</v>
      </c>
      <c r="D64" s="44">
        <v>4.13</v>
      </c>
      <c r="E64" s="38">
        <v>0.47</v>
      </c>
      <c r="F64" s="38">
        <v>0</v>
      </c>
      <c r="G64" s="38">
        <v>19.78</v>
      </c>
      <c r="H64" s="38">
        <v>112.68</v>
      </c>
      <c r="I64" s="166">
        <v>639</v>
      </c>
      <c r="J64" s="173"/>
      <c r="K64" s="39" t="s">
        <v>11</v>
      </c>
      <c r="L64" s="43">
        <v>40</v>
      </c>
      <c r="M64" s="44">
        <v>3.08</v>
      </c>
      <c r="N64" s="44">
        <v>3.04</v>
      </c>
      <c r="O64" s="44">
        <v>0.32</v>
      </c>
      <c r="P64" s="44">
        <v>19.68</v>
      </c>
      <c r="Q64" s="44">
        <v>104.5</v>
      </c>
      <c r="R64" s="163"/>
    </row>
    <row r="65" spans="1:18" s="109" customFormat="1" ht="26.25" customHeight="1">
      <c r="A65" s="182"/>
      <c r="B65" s="152" t="s">
        <v>11</v>
      </c>
      <c r="C65" s="41">
        <v>30</v>
      </c>
      <c r="D65" s="44">
        <v>2.31</v>
      </c>
      <c r="E65" s="42">
        <v>2.2799999999999998</v>
      </c>
      <c r="F65" s="42">
        <v>0.24</v>
      </c>
      <c r="G65" s="27">
        <v>17.399999999999999</v>
      </c>
      <c r="H65" s="42">
        <v>78.38</v>
      </c>
      <c r="I65" s="180"/>
      <c r="J65" s="182"/>
      <c r="K65" s="131"/>
      <c r="L65" s="131"/>
      <c r="M65" s="133"/>
      <c r="N65" s="40"/>
      <c r="O65" s="40"/>
      <c r="P65" s="40"/>
      <c r="Q65" s="133"/>
      <c r="R65" s="160"/>
    </row>
    <row r="66" spans="1:18" s="110" customFormat="1" ht="18.75">
      <c r="A66" s="161" t="s">
        <v>78</v>
      </c>
      <c r="B66" s="57"/>
      <c r="C66" s="51">
        <f>SUM(C60:C65)</f>
        <v>670</v>
      </c>
      <c r="D66" s="51">
        <f t="shared" ref="D66:H66" si="15">SUM(D60:D65)</f>
        <v>73.089999999999989</v>
      </c>
      <c r="E66" s="51">
        <f t="shared" si="15"/>
        <v>18.95</v>
      </c>
      <c r="F66" s="51">
        <f t="shared" si="15"/>
        <v>18.029999999999998</v>
      </c>
      <c r="G66" s="51">
        <f t="shared" si="15"/>
        <v>105.35</v>
      </c>
      <c r="H66" s="51">
        <f t="shared" si="15"/>
        <v>731.09</v>
      </c>
      <c r="I66" s="176"/>
      <c r="J66" s="161" t="s">
        <v>78</v>
      </c>
      <c r="K66" s="57"/>
      <c r="L66" s="51">
        <f>SUM(L60:L65)</f>
        <v>670</v>
      </c>
      <c r="M66" s="51">
        <f t="shared" ref="M66:Q66" si="16">SUM(M60:M65)</f>
        <v>73.09</v>
      </c>
      <c r="N66" s="51">
        <f t="shared" si="16"/>
        <v>19.010000000000002</v>
      </c>
      <c r="O66" s="51">
        <f t="shared" si="16"/>
        <v>16.96</v>
      </c>
      <c r="P66" s="51">
        <f t="shared" si="16"/>
        <v>106.53</v>
      </c>
      <c r="Q66" s="51">
        <f t="shared" si="16"/>
        <v>498.58000000000004</v>
      </c>
      <c r="R66" s="181"/>
    </row>
    <row r="67" spans="1:18" s="110" customFormat="1" ht="26.25" customHeight="1">
      <c r="A67" s="161" t="s">
        <v>46</v>
      </c>
      <c r="B67" s="57"/>
      <c r="C67" s="52">
        <f>C66+C59</f>
        <v>1200</v>
      </c>
      <c r="D67" s="52">
        <f t="shared" ref="D67:H67" si="17">D66+D59</f>
        <v>143.49</v>
      </c>
      <c r="E67" s="52">
        <f t="shared" si="17"/>
        <v>38.04</v>
      </c>
      <c r="F67" s="52">
        <f t="shared" si="17"/>
        <v>44.459999999999994</v>
      </c>
      <c r="G67" s="52">
        <f t="shared" si="17"/>
        <v>172.24</v>
      </c>
      <c r="H67" s="52">
        <f t="shared" si="17"/>
        <v>1356.5700000000002</v>
      </c>
      <c r="I67" s="176"/>
      <c r="J67" s="161" t="s">
        <v>46</v>
      </c>
      <c r="K67" s="57"/>
      <c r="L67" s="52">
        <f>L66+L59</f>
        <v>1280</v>
      </c>
      <c r="M67" s="52">
        <f t="shared" ref="M67:Q67" si="18">M66+M59</f>
        <v>143.49</v>
      </c>
      <c r="N67" s="52">
        <f t="shared" si="18"/>
        <v>44.360000000000007</v>
      </c>
      <c r="O67" s="52">
        <f t="shared" si="18"/>
        <v>40.489999999999995</v>
      </c>
      <c r="P67" s="52">
        <f t="shared" si="18"/>
        <v>185.99</v>
      </c>
      <c r="Q67" s="52">
        <f t="shared" si="18"/>
        <v>1122.83</v>
      </c>
      <c r="R67" s="176"/>
    </row>
    <row r="68" spans="1:18" s="110" customFormat="1" ht="23.25" customHeight="1">
      <c r="A68" s="184" t="s">
        <v>75</v>
      </c>
      <c r="B68" s="114"/>
      <c r="C68" s="115"/>
      <c r="D68" s="116"/>
      <c r="E68" s="90"/>
      <c r="F68" s="90"/>
      <c r="G68" s="90"/>
      <c r="H68" s="90"/>
      <c r="I68" s="176"/>
      <c r="J68" s="184" t="s">
        <v>76</v>
      </c>
      <c r="K68" s="57"/>
      <c r="L68" s="112"/>
      <c r="M68" s="113"/>
      <c r="N68" s="113"/>
      <c r="O68" s="113"/>
      <c r="P68" s="113"/>
      <c r="Q68" s="113"/>
      <c r="R68" s="181"/>
    </row>
    <row r="69" spans="1:18" ht="21" customHeight="1">
      <c r="A69" s="161" t="s">
        <v>66</v>
      </c>
      <c r="B69" s="39" t="s">
        <v>21</v>
      </c>
      <c r="C69" s="38">
        <v>100</v>
      </c>
      <c r="D69" s="40">
        <v>39.340000000000003</v>
      </c>
      <c r="E69" s="40">
        <v>12.93</v>
      </c>
      <c r="F69" s="40">
        <v>11.81</v>
      </c>
      <c r="G69" s="40">
        <v>23.27</v>
      </c>
      <c r="H69" s="40">
        <v>216.98</v>
      </c>
      <c r="I69" s="166">
        <v>498</v>
      </c>
      <c r="J69" s="161" t="s">
        <v>66</v>
      </c>
      <c r="K69" s="39" t="s">
        <v>22</v>
      </c>
      <c r="L69" s="38" t="s">
        <v>23</v>
      </c>
      <c r="M69" s="40">
        <v>31.7</v>
      </c>
      <c r="N69" s="40">
        <v>14.47</v>
      </c>
      <c r="O69" s="40">
        <v>13.3</v>
      </c>
      <c r="P69" s="40">
        <v>34.04</v>
      </c>
      <c r="Q69" s="40">
        <v>164.8</v>
      </c>
      <c r="R69" s="172">
        <v>374</v>
      </c>
    </row>
    <row r="70" spans="1:18" ht="22.5" customHeight="1">
      <c r="A70" s="164"/>
      <c r="B70" s="39" t="s">
        <v>24</v>
      </c>
      <c r="C70" s="41">
        <v>150</v>
      </c>
      <c r="D70" s="42">
        <v>17.760000000000002</v>
      </c>
      <c r="E70" s="42">
        <v>3.8</v>
      </c>
      <c r="F70" s="42">
        <v>6.8</v>
      </c>
      <c r="G70" s="42">
        <v>22.21</v>
      </c>
      <c r="H70" s="42">
        <v>151.4</v>
      </c>
      <c r="I70" s="166">
        <v>520</v>
      </c>
      <c r="J70" s="164"/>
      <c r="K70" s="39" t="s">
        <v>24</v>
      </c>
      <c r="L70" s="41">
        <v>150</v>
      </c>
      <c r="M70" s="42">
        <v>17.760000000000002</v>
      </c>
      <c r="N70" s="42">
        <v>3.8</v>
      </c>
      <c r="O70" s="42">
        <v>6.8</v>
      </c>
      <c r="P70" s="42">
        <v>22.21</v>
      </c>
      <c r="Q70" s="42">
        <v>151.4</v>
      </c>
      <c r="R70" s="166">
        <v>520</v>
      </c>
    </row>
    <row r="71" spans="1:18" s="120" customFormat="1" ht="22.5" customHeight="1">
      <c r="A71" s="179"/>
      <c r="B71" s="146" t="s">
        <v>110</v>
      </c>
      <c r="C71" s="147">
        <v>40</v>
      </c>
      <c r="D71" s="44">
        <v>6.72</v>
      </c>
      <c r="E71" s="44">
        <v>0.44</v>
      </c>
      <c r="F71" s="44">
        <v>0.08</v>
      </c>
      <c r="G71" s="44">
        <v>1.52</v>
      </c>
      <c r="H71" s="46">
        <v>8.5399999999999991</v>
      </c>
      <c r="I71" s="166"/>
      <c r="J71" s="179"/>
      <c r="K71" s="23" t="s">
        <v>15</v>
      </c>
      <c r="L71" s="28">
        <v>25</v>
      </c>
      <c r="M71" s="29">
        <v>6.64</v>
      </c>
      <c r="N71" s="29">
        <v>0.73</v>
      </c>
      <c r="O71" s="29">
        <v>0.04</v>
      </c>
      <c r="P71" s="29">
        <v>1.48</v>
      </c>
      <c r="Q71" s="29">
        <v>9.25</v>
      </c>
      <c r="R71" s="172"/>
    </row>
    <row r="72" spans="1:18" ht="27.75" customHeight="1">
      <c r="A72" s="164"/>
      <c r="B72" s="39" t="s">
        <v>50</v>
      </c>
      <c r="C72" s="43">
        <v>200</v>
      </c>
      <c r="D72" s="44">
        <v>3.5</v>
      </c>
      <c r="E72" s="44">
        <v>1.1399999999999999</v>
      </c>
      <c r="F72" s="44">
        <v>0.66</v>
      </c>
      <c r="G72" s="44">
        <v>6.82</v>
      </c>
      <c r="H72" s="44">
        <v>37.799999999999997</v>
      </c>
      <c r="I72" s="163">
        <v>692</v>
      </c>
      <c r="J72" s="164"/>
      <c r="K72" s="39" t="s">
        <v>10</v>
      </c>
      <c r="L72" s="43">
        <v>200</v>
      </c>
      <c r="M72" s="44">
        <v>2.6</v>
      </c>
      <c r="N72" s="44">
        <v>0.19</v>
      </c>
      <c r="O72" s="44">
        <v>0.04</v>
      </c>
      <c r="P72" s="44">
        <v>6.42</v>
      </c>
      <c r="Q72" s="44">
        <v>43.9</v>
      </c>
      <c r="R72" s="163" t="s">
        <v>112</v>
      </c>
    </row>
    <row r="73" spans="1:18" ht="26.25" customHeight="1">
      <c r="A73" s="164"/>
      <c r="B73" s="39" t="s">
        <v>11</v>
      </c>
      <c r="C73" s="41">
        <v>40</v>
      </c>
      <c r="D73" s="44">
        <v>3.08</v>
      </c>
      <c r="E73" s="42">
        <v>3.04</v>
      </c>
      <c r="F73" s="42">
        <v>0.32</v>
      </c>
      <c r="G73" s="42">
        <v>23.2</v>
      </c>
      <c r="H73" s="42">
        <v>104.5</v>
      </c>
      <c r="I73" s="166"/>
      <c r="J73" s="164"/>
      <c r="K73" s="39" t="s">
        <v>11</v>
      </c>
      <c r="L73" s="41">
        <v>40</v>
      </c>
      <c r="M73" s="44">
        <v>3.08</v>
      </c>
      <c r="N73" s="42">
        <v>3.04</v>
      </c>
      <c r="O73" s="42">
        <v>0.32</v>
      </c>
      <c r="P73" s="42">
        <v>23.2</v>
      </c>
      <c r="Q73" s="42">
        <v>104.5</v>
      </c>
      <c r="R73" s="166"/>
    </row>
    <row r="74" spans="1:18" ht="26.25" customHeight="1">
      <c r="A74" s="164"/>
      <c r="B74" s="39"/>
      <c r="C74" s="41"/>
      <c r="D74" s="44"/>
      <c r="E74" s="42"/>
      <c r="F74" s="42"/>
      <c r="G74" s="42"/>
      <c r="H74" s="42"/>
      <c r="I74" s="166"/>
      <c r="J74" s="164"/>
      <c r="K74" s="39" t="s">
        <v>48</v>
      </c>
      <c r="L74" s="41">
        <v>10</v>
      </c>
      <c r="M74" s="42">
        <v>8.6199999999999992</v>
      </c>
      <c r="N74" s="42">
        <v>0.08</v>
      </c>
      <c r="O74" s="42">
        <v>6.12</v>
      </c>
      <c r="P74" s="42">
        <v>0.13</v>
      </c>
      <c r="Q74" s="40">
        <v>66</v>
      </c>
      <c r="R74" s="166">
        <v>96</v>
      </c>
    </row>
    <row r="75" spans="1:18" s="110" customFormat="1" ht="20.25" customHeight="1">
      <c r="A75" s="167" t="s">
        <v>67</v>
      </c>
      <c r="B75" s="88"/>
      <c r="C75" s="89">
        <v>530</v>
      </c>
      <c r="D75" s="90">
        <f>SUM(D69:D73)</f>
        <v>70.400000000000006</v>
      </c>
      <c r="E75" s="90">
        <f>SUM(E69:E73)</f>
        <v>21.35</v>
      </c>
      <c r="F75" s="90">
        <f>SUM(F69:F73)</f>
        <v>19.669999999999998</v>
      </c>
      <c r="G75" s="90">
        <f>SUM(G69:G73)</f>
        <v>77.02000000000001</v>
      </c>
      <c r="H75" s="90">
        <f>SUM(H69:H73)</f>
        <v>519.22</v>
      </c>
      <c r="I75" s="185"/>
      <c r="J75" s="167" t="s">
        <v>67</v>
      </c>
      <c r="K75" s="48"/>
      <c r="L75" s="49">
        <v>560</v>
      </c>
      <c r="M75" s="50">
        <f>SUM(M69:M74)</f>
        <v>70.400000000000006</v>
      </c>
      <c r="N75" s="50">
        <f>SUM(N69:N74)</f>
        <v>22.31</v>
      </c>
      <c r="O75" s="50">
        <f>SUM(O69:O74)</f>
        <v>26.62</v>
      </c>
      <c r="P75" s="50">
        <f>SUM(P69:P74)</f>
        <v>87.47999999999999</v>
      </c>
      <c r="Q75" s="50">
        <f>SUM(Q69:Q74)</f>
        <v>539.85</v>
      </c>
      <c r="R75" s="181"/>
    </row>
    <row r="76" spans="1:18" ht="18.75">
      <c r="A76" s="184" t="s">
        <v>77</v>
      </c>
      <c r="B76" s="45" t="s">
        <v>31</v>
      </c>
      <c r="C76" s="38">
        <v>200</v>
      </c>
      <c r="D76" s="40">
        <v>10.64</v>
      </c>
      <c r="E76" s="40">
        <v>4.62</v>
      </c>
      <c r="F76" s="40">
        <v>6.27</v>
      </c>
      <c r="G76" s="40">
        <v>11.4</v>
      </c>
      <c r="H76" s="40">
        <v>123.4</v>
      </c>
      <c r="I76" s="172">
        <v>155</v>
      </c>
      <c r="J76" s="178" t="s">
        <v>77</v>
      </c>
      <c r="K76" s="45" t="s">
        <v>31</v>
      </c>
      <c r="L76" s="38">
        <v>200</v>
      </c>
      <c r="M76" s="40">
        <v>10.64</v>
      </c>
      <c r="N76" s="40">
        <v>4.62</v>
      </c>
      <c r="O76" s="40">
        <v>6.27</v>
      </c>
      <c r="P76" s="40">
        <v>11.4</v>
      </c>
      <c r="Q76" s="40">
        <v>123.4</v>
      </c>
      <c r="R76" s="172">
        <v>155</v>
      </c>
    </row>
    <row r="77" spans="1:18" ht="24.75" customHeight="1">
      <c r="A77" s="164"/>
      <c r="B77" s="39" t="s">
        <v>99</v>
      </c>
      <c r="C77" s="41">
        <v>125</v>
      </c>
      <c r="D77" s="47">
        <v>42.55</v>
      </c>
      <c r="E77" s="47">
        <v>7.8</v>
      </c>
      <c r="F77" s="47">
        <v>7.6</v>
      </c>
      <c r="G77" s="47">
        <v>6.4</v>
      </c>
      <c r="H77" s="47">
        <v>159</v>
      </c>
      <c r="I77" s="166">
        <v>491</v>
      </c>
      <c r="J77" s="179"/>
      <c r="K77" s="39" t="s">
        <v>79</v>
      </c>
      <c r="L77" s="41" t="s">
        <v>18</v>
      </c>
      <c r="M77" s="44">
        <v>38.590000000000003</v>
      </c>
      <c r="N77" s="42">
        <v>9.0399999999999991</v>
      </c>
      <c r="O77" s="42">
        <v>11.96</v>
      </c>
      <c r="P77" s="42">
        <v>2.94</v>
      </c>
      <c r="Q77" s="42">
        <v>152.18</v>
      </c>
      <c r="R77" s="166">
        <v>433</v>
      </c>
    </row>
    <row r="78" spans="1:18" s="109" customFormat="1" ht="21" customHeight="1">
      <c r="A78" s="171"/>
      <c r="B78" s="111" t="s">
        <v>37</v>
      </c>
      <c r="C78" s="38">
        <v>150</v>
      </c>
      <c r="D78" s="40">
        <v>7.04</v>
      </c>
      <c r="E78" s="40">
        <v>4.3</v>
      </c>
      <c r="F78" s="40">
        <v>4.08</v>
      </c>
      <c r="G78" s="40">
        <v>25.18</v>
      </c>
      <c r="H78" s="40">
        <v>154.83000000000001</v>
      </c>
      <c r="I78" s="166">
        <v>510</v>
      </c>
      <c r="J78" s="171"/>
      <c r="K78" s="39" t="s">
        <v>13</v>
      </c>
      <c r="L78" s="41">
        <v>150</v>
      </c>
      <c r="M78" s="42">
        <v>11.13</v>
      </c>
      <c r="N78" s="47">
        <v>5.32</v>
      </c>
      <c r="O78" s="47">
        <v>4.92</v>
      </c>
      <c r="P78" s="47">
        <v>32.799999999999997</v>
      </c>
      <c r="Q78" s="47">
        <v>219.5</v>
      </c>
      <c r="R78" s="166">
        <v>332</v>
      </c>
    </row>
    <row r="79" spans="1:18" s="109" customFormat="1" ht="24" customHeight="1">
      <c r="A79" s="173"/>
      <c r="B79" s="39" t="s">
        <v>118</v>
      </c>
      <c r="C79" s="43">
        <v>40</v>
      </c>
      <c r="D79" s="44">
        <v>5.46</v>
      </c>
      <c r="E79" s="47">
        <v>0.32</v>
      </c>
      <c r="F79" s="47">
        <v>0.04</v>
      </c>
      <c r="G79" s="47">
        <v>1</v>
      </c>
      <c r="H79" s="47">
        <v>5.66</v>
      </c>
      <c r="I79" s="166"/>
      <c r="J79" s="173"/>
      <c r="K79" s="39" t="s">
        <v>118</v>
      </c>
      <c r="L79" s="43">
        <v>40</v>
      </c>
      <c r="M79" s="44">
        <v>5.46</v>
      </c>
      <c r="N79" s="47">
        <v>0.32</v>
      </c>
      <c r="O79" s="47">
        <v>0.04</v>
      </c>
      <c r="P79" s="47">
        <v>1</v>
      </c>
      <c r="Q79" s="47">
        <v>5.66</v>
      </c>
      <c r="R79" s="166"/>
    </row>
    <row r="80" spans="1:18" s="122" customFormat="1" ht="18.75">
      <c r="A80" s="186"/>
      <c r="B80" s="121" t="s">
        <v>34</v>
      </c>
      <c r="C80" s="6">
        <v>200</v>
      </c>
      <c r="D80" s="47">
        <v>4.9800000000000004</v>
      </c>
      <c r="E80" s="6">
        <v>0.22</v>
      </c>
      <c r="F80" s="6">
        <v>0.01</v>
      </c>
      <c r="G80" s="6">
        <v>35.270000000000003</v>
      </c>
      <c r="H80" s="6">
        <v>142.19999999999999</v>
      </c>
      <c r="I80" s="166">
        <v>648</v>
      </c>
      <c r="J80" s="186"/>
      <c r="K80" s="45" t="s">
        <v>34</v>
      </c>
      <c r="L80" s="46">
        <v>200</v>
      </c>
      <c r="M80" s="47">
        <v>4.9800000000000004</v>
      </c>
      <c r="N80" s="47">
        <v>0.223</v>
      </c>
      <c r="O80" s="47">
        <v>0.01</v>
      </c>
      <c r="P80" s="47">
        <v>35.270000000000003</v>
      </c>
      <c r="Q80" s="47">
        <v>142.19999999999999</v>
      </c>
      <c r="R80" s="163">
        <v>648</v>
      </c>
    </row>
    <row r="81" spans="1:18" s="122" customFormat="1" ht="18.75">
      <c r="A81" s="186"/>
      <c r="B81" s="121" t="s">
        <v>11</v>
      </c>
      <c r="C81" s="41">
        <v>31</v>
      </c>
      <c r="D81" s="44">
        <v>2.42</v>
      </c>
      <c r="E81" s="42">
        <v>2.36</v>
      </c>
      <c r="F81" s="42">
        <v>0.25</v>
      </c>
      <c r="G81" s="27">
        <v>17.98</v>
      </c>
      <c r="H81" s="42">
        <v>80.989999999999995</v>
      </c>
      <c r="I81" s="166"/>
      <c r="J81" s="186"/>
      <c r="K81" s="121" t="s">
        <v>11</v>
      </c>
      <c r="L81" s="6">
        <v>29</v>
      </c>
      <c r="M81" s="6">
        <v>2.29</v>
      </c>
      <c r="N81" s="6">
        <v>2.13</v>
      </c>
      <c r="O81" s="6">
        <v>0.22</v>
      </c>
      <c r="P81" s="6">
        <v>16.239999999999998</v>
      </c>
      <c r="Q81" s="6">
        <v>73.150000000000006</v>
      </c>
      <c r="R81" s="166"/>
    </row>
    <row r="82" spans="1:18" s="125" customFormat="1" ht="18.75">
      <c r="A82" s="187" t="s">
        <v>78</v>
      </c>
      <c r="B82" s="124"/>
      <c r="C82" s="12">
        <f>SUM(C76:C81)</f>
        <v>746</v>
      </c>
      <c r="D82" s="12">
        <f t="shared" ref="D82:H82" si="19">SUM(D76:D81)</f>
        <v>73.09</v>
      </c>
      <c r="E82" s="12">
        <f t="shared" si="19"/>
        <v>19.619999999999997</v>
      </c>
      <c r="F82" s="12">
        <f t="shared" si="19"/>
        <v>18.25</v>
      </c>
      <c r="G82" s="12">
        <f t="shared" si="19"/>
        <v>97.23</v>
      </c>
      <c r="H82" s="12">
        <f t="shared" si="19"/>
        <v>666.08</v>
      </c>
      <c r="I82" s="188"/>
      <c r="J82" s="187" t="s">
        <v>78</v>
      </c>
      <c r="K82" s="124"/>
      <c r="L82" s="12">
        <v>719</v>
      </c>
      <c r="M82" s="12">
        <f t="shared" ref="M82:Q82" si="20">SUM(M76:M81)</f>
        <v>73.090000000000018</v>
      </c>
      <c r="N82" s="12">
        <f t="shared" si="20"/>
        <v>21.652999999999999</v>
      </c>
      <c r="O82" s="12">
        <f t="shared" si="20"/>
        <v>23.419999999999998</v>
      </c>
      <c r="P82" s="12">
        <f t="shared" si="20"/>
        <v>99.649999999999991</v>
      </c>
      <c r="Q82" s="12">
        <f t="shared" si="20"/>
        <v>716.09</v>
      </c>
      <c r="R82" s="188"/>
    </row>
    <row r="83" spans="1:18" s="125" customFormat="1" ht="19.5" thickBot="1">
      <c r="A83" s="189" t="s">
        <v>46</v>
      </c>
      <c r="B83" s="190"/>
      <c r="C83" s="191">
        <f>C82+C75</f>
        <v>1276</v>
      </c>
      <c r="D83" s="191">
        <f t="shared" ref="D83:H83" si="21">D82+D75</f>
        <v>143.49</v>
      </c>
      <c r="E83" s="191">
        <f t="shared" si="21"/>
        <v>40.97</v>
      </c>
      <c r="F83" s="191">
        <f t="shared" si="21"/>
        <v>37.92</v>
      </c>
      <c r="G83" s="191">
        <f t="shared" si="21"/>
        <v>174.25</v>
      </c>
      <c r="H83" s="191">
        <f t="shared" si="21"/>
        <v>1185.3000000000002</v>
      </c>
      <c r="I83" s="192"/>
      <c r="J83" s="189" t="s">
        <v>46</v>
      </c>
      <c r="K83" s="190"/>
      <c r="L83" s="191">
        <f>L82+L75</f>
        <v>1279</v>
      </c>
      <c r="M83" s="191">
        <f t="shared" ref="M83:Q83" si="22">M82+M75</f>
        <v>143.49</v>
      </c>
      <c r="N83" s="191">
        <f t="shared" si="22"/>
        <v>43.962999999999994</v>
      </c>
      <c r="O83" s="191">
        <f t="shared" si="22"/>
        <v>50.04</v>
      </c>
      <c r="P83" s="191">
        <f t="shared" si="22"/>
        <v>187.13</v>
      </c>
      <c r="Q83" s="191">
        <f t="shared" si="22"/>
        <v>1255.94</v>
      </c>
      <c r="R83" s="192"/>
    </row>
    <row r="85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8" max="17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topLeftCell="A7" zoomScale="60" workbookViewId="0">
      <selection activeCell="Q21" sqref="Q21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17" customWidth="1"/>
    <col min="11" max="11" width="41.7109375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93" t="s">
        <v>129</v>
      </c>
      <c r="C1" s="293"/>
      <c r="D1" s="293"/>
      <c r="E1" s="293"/>
      <c r="F1" s="293"/>
      <c r="G1" s="293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 customHeight="1">
      <c r="A3" s="324" t="s">
        <v>62</v>
      </c>
      <c r="B3" s="326" t="s">
        <v>63</v>
      </c>
      <c r="C3" s="326" t="s">
        <v>64</v>
      </c>
      <c r="D3" s="328" t="s">
        <v>3</v>
      </c>
      <c r="E3" s="330" t="s">
        <v>4</v>
      </c>
      <c r="F3" s="330"/>
      <c r="G3" s="330"/>
      <c r="H3" s="328" t="s">
        <v>5</v>
      </c>
      <c r="I3" s="331" t="s">
        <v>1</v>
      </c>
      <c r="J3" s="333" t="s">
        <v>62</v>
      </c>
      <c r="K3" s="335" t="s">
        <v>63</v>
      </c>
      <c r="L3" s="335" t="s">
        <v>64</v>
      </c>
      <c r="M3" s="337" t="s">
        <v>3</v>
      </c>
      <c r="N3" s="339" t="s">
        <v>4</v>
      </c>
      <c r="O3" s="339"/>
      <c r="P3" s="339"/>
      <c r="Q3" s="337" t="s">
        <v>5</v>
      </c>
      <c r="R3" s="322" t="s">
        <v>1</v>
      </c>
    </row>
    <row r="4" spans="1:18" ht="18.75">
      <c r="A4" s="325"/>
      <c r="B4" s="327"/>
      <c r="C4" s="327"/>
      <c r="D4" s="329"/>
      <c r="E4" s="8" t="s">
        <v>6</v>
      </c>
      <c r="F4" s="8" t="s">
        <v>7</v>
      </c>
      <c r="G4" s="8" t="s">
        <v>8</v>
      </c>
      <c r="H4" s="329"/>
      <c r="I4" s="332"/>
      <c r="J4" s="334"/>
      <c r="K4" s="336"/>
      <c r="L4" s="336"/>
      <c r="M4" s="338"/>
      <c r="N4" s="60" t="s">
        <v>6</v>
      </c>
      <c r="O4" s="60" t="s">
        <v>7</v>
      </c>
      <c r="P4" s="60" t="s">
        <v>8</v>
      </c>
      <c r="Q4" s="338"/>
      <c r="R4" s="323"/>
    </row>
    <row r="5" spans="1:18" ht="37.5">
      <c r="A5" s="194" t="s">
        <v>65</v>
      </c>
      <c r="B5" s="127"/>
      <c r="C5" s="129"/>
      <c r="D5" s="130"/>
      <c r="E5" s="40"/>
      <c r="F5" s="40"/>
      <c r="G5" s="40"/>
      <c r="H5" s="130"/>
      <c r="I5" s="180"/>
      <c r="J5" s="194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4.75" customHeight="1">
      <c r="A6" s="161" t="s">
        <v>66</v>
      </c>
      <c r="B6" s="65" t="s">
        <v>107</v>
      </c>
      <c r="C6" s="66" t="s">
        <v>130</v>
      </c>
      <c r="D6" s="64">
        <v>38.11</v>
      </c>
      <c r="E6" s="64">
        <v>9.39</v>
      </c>
      <c r="F6" s="64">
        <v>9.4600000000000009</v>
      </c>
      <c r="G6" s="64">
        <v>17.64</v>
      </c>
      <c r="H6" s="64">
        <v>181.5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6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4" customHeight="1">
      <c r="A8" s="164"/>
      <c r="B8" s="146" t="s">
        <v>110</v>
      </c>
      <c r="C8" s="147">
        <v>30</v>
      </c>
      <c r="D8" s="44">
        <v>5.03</v>
      </c>
      <c r="E8" s="44">
        <v>0.33</v>
      </c>
      <c r="F8" s="44">
        <v>0.06</v>
      </c>
      <c r="G8" s="44">
        <v>1.1399999999999999</v>
      </c>
      <c r="H8" s="46">
        <v>6.4</v>
      </c>
      <c r="I8" s="165"/>
      <c r="J8" s="164"/>
      <c r="K8" s="39" t="s">
        <v>118</v>
      </c>
      <c r="L8" s="43">
        <v>40</v>
      </c>
      <c r="M8" s="44">
        <v>5.29</v>
      </c>
      <c r="N8" s="47">
        <v>0.32</v>
      </c>
      <c r="O8" s="47">
        <v>0.05</v>
      </c>
      <c r="P8" s="47">
        <v>1.01</v>
      </c>
      <c r="Q8" s="47">
        <v>5.67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4.7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44</v>
      </c>
      <c r="M10" s="44">
        <v>3.39</v>
      </c>
      <c r="N10" s="42">
        <v>3.34</v>
      </c>
      <c r="O10" s="42">
        <v>0.35</v>
      </c>
      <c r="P10" s="42">
        <v>25.52</v>
      </c>
      <c r="Q10" s="42">
        <v>114.95</v>
      </c>
      <c r="R10" s="166"/>
    </row>
    <row r="11" spans="1:18" ht="37.5">
      <c r="A11" s="167" t="s">
        <v>67</v>
      </c>
      <c r="B11" s="48"/>
      <c r="C11" s="49">
        <v>490</v>
      </c>
      <c r="D11" s="50">
        <f>SUM(D6:D10)</f>
        <v>61.01</v>
      </c>
      <c r="E11" s="50">
        <f>SUM(E6:E10)</f>
        <v>19.38</v>
      </c>
      <c r="F11" s="50">
        <f>SUM(F6:F10)</f>
        <v>14.730000000000002</v>
      </c>
      <c r="G11" s="50">
        <f>SUM(G6:G10)</f>
        <v>72.75</v>
      </c>
      <c r="H11" s="50">
        <f>SUM(H6:H10)</f>
        <v>486</v>
      </c>
      <c r="I11" s="168"/>
      <c r="J11" s="167" t="s">
        <v>67</v>
      </c>
      <c r="K11" s="48"/>
      <c r="L11" s="49">
        <f t="shared" ref="L11:Q11" si="0">SUM(L6:L10)</f>
        <v>514</v>
      </c>
      <c r="M11" s="50">
        <f t="shared" si="0"/>
        <v>61.010000000000005</v>
      </c>
      <c r="N11" s="50">
        <f t="shared" si="0"/>
        <v>16.060000000000002</v>
      </c>
      <c r="O11" s="50">
        <f t="shared" si="0"/>
        <v>13.5</v>
      </c>
      <c r="P11" s="50">
        <f t="shared" si="0"/>
        <v>76.69</v>
      </c>
      <c r="Q11" s="50">
        <f t="shared" si="0"/>
        <v>549.35</v>
      </c>
      <c r="R11" s="193"/>
    </row>
    <row r="12" spans="1:18" ht="37.5">
      <c r="A12" s="194" t="s">
        <v>69</v>
      </c>
      <c r="B12" s="209"/>
      <c r="C12" s="38"/>
      <c r="D12" s="40"/>
      <c r="E12" s="40"/>
      <c r="F12" s="40"/>
      <c r="G12" s="40"/>
      <c r="H12" s="40"/>
      <c r="I12" s="166"/>
      <c r="J12" s="194" t="s">
        <v>72</v>
      </c>
      <c r="K12" s="48"/>
      <c r="L12" s="49"/>
      <c r="M12" s="49"/>
      <c r="N12" s="50"/>
      <c r="O12" s="50"/>
      <c r="P12" s="50"/>
      <c r="Q12" s="50"/>
      <c r="R12" s="168"/>
    </row>
    <row r="13" spans="1:18" ht="24.75" customHeight="1">
      <c r="A13" s="161" t="s">
        <v>66</v>
      </c>
      <c r="B13" s="39" t="s">
        <v>12</v>
      </c>
      <c r="C13" s="43">
        <v>200</v>
      </c>
      <c r="D13" s="44">
        <v>40.49</v>
      </c>
      <c r="E13" s="44">
        <v>13.38</v>
      </c>
      <c r="F13" s="44">
        <v>12.11</v>
      </c>
      <c r="G13" s="44">
        <v>33.200000000000003</v>
      </c>
      <c r="H13" s="47">
        <v>248.61</v>
      </c>
      <c r="I13" s="163">
        <v>492</v>
      </c>
      <c r="J13" s="161" t="s">
        <v>66</v>
      </c>
      <c r="K13" s="39" t="s">
        <v>51</v>
      </c>
      <c r="L13" s="43">
        <v>80</v>
      </c>
      <c r="M13" s="44">
        <v>34.89</v>
      </c>
      <c r="N13" s="44">
        <v>13.56</v>
      </c>
      <c r="O13" s="44">
        <v>12.04</v>
      </c>
      <c r="P13" s="44">
        <v>9.49</v>
      </c>
      <c r="Q13" s="232">
        <v>173.57</v>
      </c>
      <c r="R13" s="166">
        <v>500</v>
      </c>
    </row>
    <row r="14" spans="1:18" ht="27.75" customHeight="1">
      <c r="A14" s="164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2">
        <v>94</v>
      </c>
      <c r="J14" s="164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232">
        <v>215.63</v>
      </c>
      <c r="R14" s="163">
        <v>512</v>
      </c>
    </row>
    <row r="15" spans="1:18" ht="24.75" customHeight="1">
      <c r="A15" s="164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3" t="s">
        <v>112</v>
      </c>
      <c r="J15" s="164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3">
        <v>588</v>
      </c>
    </row>
    <row r="16" spans="1:18" ht="37.5">
      <c r="A16" s="164"/>
      <c r="B16" s="39" t="s">
        <v>11</v>
      </c>
      <c r="C16" s="41">
        <v>40</v>
      </c>
      <c r="D16" s="44">
        <v>3.08</v>
      </c>
      <c r="E16" s="42">
        <v>3.04</v>
      </c>
      <c r="F16" s="42">
        <v>0.32</v>
      </c>
      <c r="G16" s="42">
        <v>23.2</v>
      </c>
      <c r="H16" s="42">
        <v>104.5</v>
      </c>
      <c r="I16" s="166"/>
      <c r="J16" s="164"/>
      <c r="K16" s="39" t="s">
        <v>116</v>
      </c>
      <c r="L16" s="46">
        <v>30</v>
      </c>
      <c r="M16" s="47">
        <v>6.38</v>
      </c>
      <c r="N16" s="47">
        <v>0.65</v>
      </c>
      <c r="O16" s="47">
        <v>3.02</v>
      </c>
      <c r="P16" s="47">
        <v>1.1000000000000001</v>
      </c>
      <c r="Q16" s="47">
        <v>36.700000000000003</v>
      </c>
      <c r="R16" s="162" t="s">
        <v>117</v>
      </c>
    </row>
    <row r="17" spans="1:18" ht="39.75" customHeight="1">
      <c r="A17" s="164"/>
      <c r="B17" s="39" t="s">
        <v>16</v>
      </c>
      <c r="C17" s="41">
        <v>10</v>
      </c>
      <c r="D17" s="42">
        <v>8.11</v>
      </c>
      <c r="E17" s="42">
        <v>2.3199999999999998</v>
      </c>
      <c r="F17" s="42">
        <v>2.95</v>
      </c>
      <c r="G17" s="42">
        <v>0</v>
      </c>
      <c r="H17" s="40">
        <v>35.83</v>
      </c>
      <c r="I17" s="166">
        <v>97</v>
      </c>
      <c r="J17" s="164"/>
      <c r="K17" s="39" t="s">
        <v>82</v>
      </c>
      <c r="L17" s="43">
        <v>200</v>
      </c>
      <c r="M17" s="44">
        <v>6.64</v>
      </c>
      <c r="N17" s="44">
        <v>3.87</v>
      </c>
      <c r="O17" s="44">
        <v>3.48</v>
      </c>
      <c r="P17" s="44">
        <v>11.1</v>
      </c>
      <c r="Q17" s="44">
        <v>91.2</v>
      </c>
      <c r="R17" s="163">
        <v>690</v>
      </c>
    </row>
    <row r="18" spans="1:18" ht="27.75" customHeight="1">
      <c r="A18" s="164"/>
      <c r="B18" s="39"/>
      <c r="C18" s="41"/>
      <c r="D18" s="42"/>
      <c r="E18" s="42"/>
      <c r="F18" s="42"/>
      <c r="G18" s="42"/>
      <c r="H18" s="40"/>
      <c r="I18" s="166"/>
      <c r="J18" s="164"/>
      <c r="K18" s="39" t="s">
        <v>11</v>
      </c>
      <c r="L18" s="43">
        <v>35</v>
      </c>
      <c r="M18" s="44">
        <v>2.7</v>
      </c>
      <c r="N18" s="44">
        <v>2.66</v>
      </c>
      <c r="O18" s="44">
        <v>0.28000000000000003</v>
      </c>
      <c r="P18" s="44">
        <v>20.3</v>
      </c>
      <c r="Q18" s="44">
        <v>91.44</v>
      </c>
      <c r="R18" s="166"/>
    </row>
    <row r="19" spans="1:18" ht="37.5">
      <c r="A19" s="167" t="s">
        <v>67</v>
      </c>
      <c r="B19" s="48"/>
      <c r="C19" s="49">
        <f t="shared" ref="C19:H19" si="1">SUM(C13:C18)</f>
        <v>480</v>
      </c>
      <c r="D19" s="50">
        <f t="shared" si="1"/>
        <v>61.01</v>
      </c>
      <c r="E19" s="50">
        <f t="shared" si="1"/>
        <v>19.650000000000002</v>
      </c>
      <c r="F19" s="50">
        <f t="shared" si="1"/>
        <v>17.779999999999998</v>
      </c>
      <c r="G19" s="50">
        <f t="shared" si="1"/>
        <v>65.94</v>
      </c>
      <c r="H19" s="50">
        <f t="shared" si="1"/>
        <v>470.56</v>
      </c>
      <c r="I19" s="176"/>
      <c r="J19" s="167" t="s">
        <v>67</v>
      </c>
      <c r="K19" s="48"/>
      <c r="L19" s="49">
        <f t="shared" ref="L19:Q19" si="2">SUM(L13:L18)</f>
        <v>485</v>
      </c>
      <c r="M19" s="50">
        <f t="shared" si="2"/>
        <v>61.010000000000005</v>
      </c>
      <c r="N19" s="50">
        <f t="shared" si="2"/>
        <v>24.35</v>
      </c>
      <c r="O19" s="50">
        <f t="shared" si="2"/>
        <v>23.169999999999998</v>
      </c>
      <c r="P19" s="50">
        <f t="shared" si="2"/>
        <v>73.08</v>
      </c>
      <c r="Q19" s="50">
        <f t="shared" si="2"/>
        <v>623.33999999999992</v>
      </c>
      <c r="R19" s="181"/>
    </row>
    <row r="20" spans="1:18" ht="37.5">
      <c r="A20" s="194" t="s">
        <v>70</v>
      </c>
      <c r="B20" s="209"/>
      <c r="C20" s="38"/>
      <c r="D20" s="40"/>
      <c r="E20" s="40"/>
      <c r="F20" s="40"/>
      <c r="G20" s="40"/>
      <c r="H20" s="40"/>
      <c r="I20" s="166"/>
      <c r="J20" s="194" t="s">
        <v>73</v>
      </c>
      <c r="K20" s="209"/>
      <c r="L20" s="38"/>
      <c r="M20" s="40"/>
      <c r="N20" s="40"/>
      <c r="O20" s="40"/>
      <c r="P20" s="40"/>
      <c r="Q20" s="40"/>
      <c r="R20" s="172"/>
    </row>
    <row r="21" spans="1:18" ht="37.5">
      <c r="A21" s="161" t="s">
        <v>66</v>
      </c>
      <c r="B21" s="65" t="s">
        <v>113</v>
      </c>
      <c r="C21" s="66">
        <v>150</v>
      </c>
      <c r="D21" s="64">
        <v>16.3</v>
      </c>
      <c r="E21" s="64">
        <v>4.12</v>
      </c>
      <c r="F21" s="64">
        <v>3.4</v>
      </c>
      <c r="G21" s="64">
        <v>24.65</v>
      </c>
      <c r="H21" s="233">
        <v>130.66999999999999</v>
      </c>
      <c r="I21" s="162">
        <v>160</v>
      </c>
      <c r="J21" s="161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6">
        <v>302</v>
      </c>
    </row>
    <row r="22" spans="1:18" ht="27.75" customHeight="1">
      <c r="A22" s="164"/>
      <c r="B22" s="65" t="s">
        <v>114</v>
      </c>
      <c r="C22" s="66">
        <v>100</v>
      </c>
      <c r="D22" s="64">
        <v>32.51</v>
      </c>
      <c r="E22" s="64">
        <v>7.32</v>
      </c>
      <c r="F22" s="64">
        <v>8.1199999999999992</v>
      </c>
      <c r="G22" s="64">
        <v>7.29</v>
      </c>
      <c r="H22" s="64">
        <v>256.67</v>
      </c>
      <c r="I22" s="162">
        <v>362</v>
      </c>
      <c r="J22" s="164"/>
      <c r="K22" s="65" t="s">
        <v>133</v>
      </c>
      <c r="L22" s="76" t="s">
        <v>131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5">
        <v>733</v>
      </c>
    </row>
    <row r="23" spans="1:18" ht="30" customHeight="1">
      <c r="A23" s="164"/>
      <c r="B23" s="39" t="s">
        <v>115</v>
      </c>
      <c r="C23" s="43">
        <v>20</v>
      </c>
      <c r="D23" s="44">
        <v>9.6</v>
      </c>
      <c r="E23" s="44">
        <v>0</v>
      </c>
      <c r="F23" s="44">
        <v>0</v>
      </c>
      <c r="G23" s="44">
        <v>12</v>
      </c>
      <c r="H23" s="44">
        <v>48</v>
      </c>
      <c r="I23" s="163"/>
      <c r="J23" s="164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3">
        <v>692</v>
      </c>
    </row>
    <row r="24" spans="1:18" ht="30" customHeight="1">
      <c r="A24" s="164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163" t="s">
        <v>112</v>
      </c>
      <c r="J24" s="164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5">
        <v>386</v>
      </c>
    </row>
    <row r="25" spans="1:18" ht="37.5">
      <c r="A25" s="167" t="s">
        <v>67</v>
      </c>
      <c r="B25" s="48"/>
      <c r="C25" s="51">
        <f t="shared" ref="C25:H25" si="3">SUM(C21:C24)</f>
        <v>470</v>
      </c>
      <c r="D25" s="53">
        <f t="shared" si="3"/>
        <v>61.010000000000005</v>
      </c>
      <c r="E25" s="53">
        <f t="shared" si="3"/>
        <v>11.63</v>
      </c>
      <c r="F25" s="53">
        <f t="shared" si="3"/>
        <v>11.559999999999999</v>
      </c>
      <c r="G25" s="53">
        <f t="shared" si="3"/>
        <v>50.36</v>
      </c>
      <c r="H25" s="53">
        <f t="shared" si="3"/>
        <v>479.24</v>
      </c>
      <c r="I25" s="166"/>
      <c r="J25" s="167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6"/>
    </row>
    <row r="26" spans="1:18" ht="37.5">
      <c r="A26" s="194" t="s">
        <v>71</v>
      </c>
      <c r="B26" s="127"/>
      <c r="C26" s="129"/>
      <c r="D26" s="130"/>
      <c r="E26" s="40"/>
      <c r="F26" s="40"/>
      <c r="G26" s="40"/>
      <c r="H26" s="130"/>
      <c r="I26" s="180"/>
      <c r="J26" s="194" t="s">
        <v>74</v>
      </c>
      <c r="K26" s="48"/>
      <c r="L26" s="49"/>
      <c r="M26" s="50"/>
      <c r="N26" s="50"/>
      <c r="O26" s="50"/>
      <c r="P26" s="50"/>
      <c r="Q26" s="50"/>
      <c r="R26" s="193"/>
    </row>
    <row r="27" spans="1:18" ht="27.75" customHeight="1">
      <c r="A27" s="161" t="s">
        <v>66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166">
        <v>433</v>
      </c>
      <c r="J27" s="161" t="s">
        <v>66</v>
      </c>
      <c r="K27" s="39" t="s">
        <v>61</v>
      </c>
      <c r="L27" s="38" t="s">
        <v>57</v>
      </c>
      <c r="M27" s="40">
        <v>33.729999999999997</v>
      </c>
      <c r="N27" s="40">
        <v>11.56</v>
      </c>
      <c r="O27" s="40">
        <v>11.69</v>
      </c>
      <c r="P27" s="40">
        <v>6.48</v>
      </c>
      <c r="Q27" s="40">
        <v>177.47</v>
      </c>
      <c r="R27" s="166">
        <v>462</v>
      </c>
    </row>
    <row r="28" spans="1:18" ht="34.5" customHeight="1">
      <c r="A28" s="164"/>
      <c r="B28" s="39" t="s">
        <v>13</v>
      </c>
      <c r="C28" s="41">
        <v>150</v>
      </c>
      <c r="D28" s="42">
        <v>11.13</v>
      </c>
      <c r="E28" s="47">
        <v>5.32</v>
      </c>
      <c r="F28" s="47">
        <v>4.92</v>
      </c>
      <c r="G28" s="47">
        <v>32.799999999999997</v>
      </c>
      <c r="H28" s="47">
        <v>219.5</v>
      </c>
      <c r="I28" s="166">
        <v>332</v>
      </c>
      <c r="J28" s="164"/>
      <c r="K28" s="39" t="s">
        <v>19</v>
      </c>
      <c r="L28" s="43">
        <v>150</v>
      </c>
      <c r="M28" s="44">
        <v>15.91</v>
      </c>
      <c r="N28" s="44">
        <v>3.49</v>
      </c>
      <c r="O28" s="44">
        <v>6.56</v>
      </c>
      <c r="P28" s="44">
        <v>38.340000000000003</v>
      </c>
      <c r="Q28" s="44">
        <v>246</v>
      </c>
      <c r="R28" s="163">
        <v>508</v>
      </c>
    </row>
    <row r="29" spans="1:18" ht="39" customHeight="1">
      <c r="A29" s="170"/>
      <c r="B29" s="39" t="s">
        <v>116</v>
      </c>
      <c r="C29" s="46">
        <v>30</v>
      </c>
      <c r="D29" s="47">
        <v>6.38</v>
      </c>
      <c r="E29" s="47">
        <v>0.65</v>
      </c>
      <c r="F29" s="47">
        <v>3.02</v>
      </c>
      <c r="G29" s="47">
        <v>1.1000000000000001</v>
      </c>
      <c r="H29" s="47">
        <v>36.700000000000003</v>
      </c>
      <c r="I29" s="162" t="s">
        <v>117</v>
      </c>
      <c r="J29" s="170"/>
      <c r="K29" s="146" t="s">
        <v>110</v>
      </c>
      <c r="L29" s="147">
        <v>35</v>
      </c>
      <c r="M29" s="44">
        <v>5.69</v>
      </c>
      <c r="N29" s="44">
        <v>0.38</v>
      </c>
      <c r="O29" s="44">
        <v>7.0000000000000007E-2</v>
      </c>
      <c r="P29" s="44">
        <v>1.33</v>
      </c>
      <c r="Q29" s="46">
        <v>7.47</v>
      </c>
      <c r="R29" s="166"/>
    </row>
    <row r="30" spans="1:18" ht="30" customHeight="1">
      <c r="A30" s="164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3" t="s">
        <v>112</v>
      </c>
      <c r="J30" s="164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3" t="s">
        <v>112</v>
      </c>
    </row>
    <row r="31" spans="1:18" ht="28.5" customHeight="1">
      <c r="A31" s="164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166"/>
      <c r="J31" s="164"/>
      <c r="K31" s="39" t="s">
        <v>11</v>
      </c>
      <c r="L31" s="41">
        <v>40</v>
      </c>
      <c r="M31" s="44">
        <v>3.08</v>
      </c>
      <c r="N31" s="42">
        <v>3.04</v>
      </c>
      <c r="O31" s="42">
        <v>0.32</v>
      </c>
      <c r="P31" s="42">
        <v>23.2</v>
      </c>
      <c r="Q31" s="42">
        <v>104.5</v>
      </c>
      <c r="R31" s="166"/>
    </row>
    <row r="32" spans="1:18" ht="37.5">
      <c r="A32" s="167" t="s">
        <v>67</v>
      </c>
      <c r="B32" s="48"/>
      <c r="C32" s="49">
        <v>510</v>
      </c>
      <c r="D32" s="50">
        <f>SUM(D27:D31)</f>
        <v>61.010000000000012</v>
      </c>
      <c r="E32" s="50">
        <f>SUM(E27:E31)</f>
        <v>18.25</v>
      </c>
      <c r="F32" s="50">
        <f>SUM(F27:F31)</f>
        <v>20.229999999999997</v>
      </c>
      <c r="G32" s="50">
        <f>SUM(G27:G31)</f>
        <v>60.96</v>
      </c>
      <c r="H32" s="50">
        <f>SUM(H27:H31)</f>
        <v>533.3599999999999</v>
      </c>
      <c r="I32" s="176"/>
      <c r="J32" s="167" t="s">
        <v>67</v>
      </c>
      <c r="K32" s="48"/>
      <c r="L32" s="49">
        <v>585</v>
      </c>
      <c r="M32" s="50">
        <f>SUM(M27:M31)</f>
        <v>61.01</v>
      </c>
      <c r="N32" s="50">
        <f>SUM(N27:N31)</f>
        <v>18.66</v>
      </c>
      <c r="O32" s="50">
        <f>SUM(O27:O31)</f>
        <v>18.68</v>
      </c>
      <c r="P32" s="50">
        <f>SUM(P27:P31)</f>
        <v>75.77000000000001</v>
      </c>
      <c r="Q32" s="50">
        <f>SUM(Q27:Q31)</f>
        <v>579.34</v>
      </c>
      <c r="R32" s="168"/>
    </row>
    <row r="33" spans="1:18" ht="37.5">
      <c r="A33" s="194" t="s">
        <v>75</v>
      </c>
      <c r="B33" s="127"/>
      <c r="C33" s="129"/>
      <c r="D33" s="130"/>
      <c r="E33" s="40"/>
      <c r="F33" s="40"/>
      <c r="G33" s="40"/>
      <c r="H33" s="130"/>
      <c r="I33" s="180"/>
      <c r="J33" s="194" t="s">
        <v>76</v>
      </c>
      <c r="K33" s="127"/>
      <c r="L33" s="129"/>
      <c r="M33" s="130"/>
      <c r="N33" s="40"/>
      <c r="O33" s="40"/>
      <c r="P33" s="40"/>
      <c r="Q33" s="130"/>
      <c r="R33" s="180"/>
    </row>
    <row r="34" spans="1:18" ht="32.25" customHeight="1">
      <c r="A34" s="161" t="s">
        <v>66</v>
      </c>
      <c r="B34" s="39" t="s">
        <v>21</v>
      </c>
      <c r="C34" s="38">
        <v>80</v>
      </c>
      <c r="D34" s="40">
        <v>33.24</v>
      </c>
      <c r="E34" s="40">
        <v>10.34</v>
      </c>
      <c r="F34" s="40">
        <v>9.4499999999999993</v>
      </c>
      <c r="G34" s="40">
        <v>18.62</v>
      </c>
      <c r="H34" s="40">
        <v>173.58</v>
      </c>
      <c r="I34" s="166">
        <v>498</v>
      </c>
      <c r="J34" s="161" t="s">
        <v>66</v>
      </c>
      <c r="K34" s="39" t="s">
        <v>22</v>
      </c>
      <c r="L34" s="38" t="s">
        <v>23</v>
      </c>
      <c r="M34" s="40">
        <v>31.7</v>
      </c>
      <c r="N34" s="40">
        <v>14.47</v>
      </c>
      <c r="O34" s="40">
        <v>13.3</v>
      </c>
      <c r="P34" s="40">
        <v>34.04</v>
      </c>
      <c r="Q34" s="40">
        <v>164.8</v>
      </c>
      <c r="R34" s="172">
        <v>374</v>
      </c>
    </row>
    <row r="35" spans="1:18" ht="30" customHeight="1">
      <c r="A35" s="164"/>
      <c r="B35" s="39" t="s">
        <v>24</v>
      </c>
      <c r="C35" s="41">
        <v>150</v>
      </c>
      <c r="D35" s="42">
        <v>17.760000000000002</v>
      </c>
      <c r="E35" s="42">
        <v>3.8</v>
      </c>
      <c r="F35" s="42">
        <v>6.8</v>
      </c>
      <c r="G35" s="42">
        <v>22.21</v>
      </c>
      <c r="H35" s="42">
        <v>151.4</v>
      </c>
      <c r="I35" s="166">
        <v>520</v>
      </c>
      <c r="J35" s="164"/>
      <c r="K35" s="39" t="s">
        <v>24</v>
      </c>
      <c r="L35" s="41">
        <v>150</v>
      </c>
      <c r="M35" s="42">
        <v>17.760000000000002</v>
      </c>
      <c r="N35" s="42">
        <v>3.8</v>
      </c>
      <c r="O35" s="42">
        <v>6.8</v>
      </c>
      <c r="P35" s="42">
        <v>22.21</v>
      </c>
      <c r="Q35" s="42">
        <v>151.4</v>
      </c>
      <c r="R35" s="166">
        <v>520</v>
      </c>
    </row>
    <row r="36" spans="1:18" ht="36" customHeight="1">
      <c r="A36" s="179"/>
      <c r="B36" s="146" t="s">
        <v>110</v>
      </c>
      <c r="C36" s="147">
        <v>25</v>
      </c>
      <c r="D36" s="44">
        <v>4.2</v>
      </c>
      <c r="E36" s="44">
        <v>0.28000000000000003</v>
      </c>
      <c r="F36" s="44">
        <v>0.05</v>
      </c>
      <c r="G36" s="44">
        <v>0.95</v>
      </c>
      <c r="H36" s="46">
        <v>5.33</v>
      </c>
      <c r="I36" s="166"/>
      <c r="J36" s="179"/>
      <c r="K36" s="39" t="s">
        <v>15</v>
      </c>
      <c r="L36" s="43">
        <v>25</v>
      </c>
      <c r="M36" s="44">
        <v>6.64</v>
      </c>
      <c r="N36" s="44">
        <v>0.73</v>
      </c>
      <c r="O36" s="44">
        <v>0.04</v>
      </c>
      <c r="P36" s="44">
        <v>1.48</v>
      </c>
      <c r="Q36" s="44">
        <v>9.25</v>
      </c>
      <c r="R36" s="172"/>
    </row>
    <row r="37" spans="1:18" ht="24" customHeight="1">
      <c r="A37" s="164"/>
      <c r="B37" s="39" t="s">
        <v>50</v>
      </c>
      <c r="C37" s="43">
        <v>200</v>
      </c>
      <c r="D37" s="44">
        <v>3.5</v>
      </c>
      <c r="E37" s="44">
        <v>1.1399999999999999</v>
      </c>
      <c r="F37" s="44">
        <v>0.66</v>
      </c>
      <c r="G37" s="44">
        <v>6.82</v>
      </c>
      <c r="H37" s="44">
        <v>37.799999999999997</v>
      </c>
      <c r="I37" s="163">
        <v>692</v>
      </c>
      <c r="J37" s="164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163" t="s">
        <v>112</v>
      </c>
    </row>
    <row r="38" spans="1:18" ht="24.75" customHeight="1">
      <c r="A38" s="164"/>
      <c r="B38" s="39" t="s">
        <v>11</v>
      </c>
      <c r="C38" s="43">
        <v>30</v>
      </c>
      <c r="D38" s="44">
        <v>2.31</v>
      </c>
      <c r="E38" s="44">
        <v>2.2799999999999998</v>
      </c>
      <c r="F38" s="44">
        <v>0.24</v>
      </c>
      <c r="G38" s="44">
        <v>17.399999999999999</v>
      </c>
      <c r="H38" s="44">
        <v>78.38</v>
      </c>
      <c r="I38" s="166"/>
      <c r="J38" s="164"/>
      <c r="K38" s="39" t="s">
        <v>11</v>
      </c>
      <c r="L38" s="43">
        <v>30</v>
      </c>
      <c r="M38" s="44">
        <v>2.31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166"/>
    </row>
    <row r="39" spans="1:18" ht="38.25" thickBot="1">
      <c r="A39" s="216" t="s">
        <v>67</v>
      </c>
      <c r="B39" s="217"/>
      <c r="C39" s="218">
        <f t="shared" ref="C39:H39" si="4">SUM(C34:C38)</f>
        <v>485</v>
      </c>
      <c r="D39" s="219">
        <f t="shared" si="4"/>
        <v>61.010000000000005</v>
      </c>
      <c r="E39" s="219">
        <f t="shared" si="4"/>
        <v>17.84</v>
      </c>
      <c r="F39" s="219">
        <f t="shared" si="4"/>
        <v>17.2</v>
      </c>
      <c r="G39" s="219">
        <f t="shared" si="4"/>
        <v>66</v>
      </c>
      <c r="H39" s="219">
        <f t="shared" si="4"/>
        <v>446.49</v>
      </c>
      <c r="I39" s="220"/>
      <c r="J39" s="216" t="s">
        <v>67</v>
      </c>
      <c r="K39" s="222"/>
      <c r="L39" s="223">
        <v>540</v>
      </c>
      <c r="M39" s="224">
        <f>SUM(M34:M38)</f>
        <v>61.010000000000005</v>
      </c>
      <c r="N39" s="224">
        <f>SUM(N34:N38)</f>
        <v>21.470000000000002</v>
      </c>
      <c r="O39" s="224">
        <f>SUM(O34:O38)</f>
        <v>20.419999999999998</v>
      </c>
      <c r="P39" s="224">
        <f>SUM(P34:P38)</f>
        <v>81.549999999999983</v>
      </c>
      <c r="Q39" s="224">
        <f>SUM(Q34:Q38)</f>
        <v>447.73</v>
      </c>
      <c r="R39" s="225"/>
    </row>
    <row r="40" spans="1:18" ht="18.75">
      <c r="A40" s="144"/>
      <c r="B40" s="210"/>
      <c r="C40" s="211"/>
      <c r="D40" s="212"/>
      <c r="E40" s="212"/>
      <c r="F40" s="212"/>
      <c r="G40" s="212"/>
      <c r="H40" s="212"/>
      <c r="I40" s="144"/>
      <c r="J40" s="144"/>
      <c r="K40" s="210"/>
      <c r="L40" s="211"/>
      <c r="M40" s="212"/>
      <c r="N40" s="212"/>
      <c r="O40" s="212"/>
      <c r="P40" s="212"/>
      <c r="Q40" s="212"/>
      <c r="R40" s="213"/>
    </row>
    <row r="41" spans="1:18" ht="18.75">
      <c r="A41" s="144"/>
      <c r="B41" s="122"/>
      <c r="C41" s="144"/>
      <c r="D41" s="214"/>
      <c r="E41" s="214"/>
      <c r="F41" s="214"/>
      <c r="G41" s="214"/>
      <c r="H41" s="214"/>
      <c r="I41" s="144"/>
      <c r="J41" s="144"/>
      <c r="K41" s="122"/>
      <c r="L41" s="122"/>
      <c r="M41" s="148"/>
      <c r="N41" s="148">
        <f>E11+N11+E19+N19+E25+N25+E32+N32+E39+N39</f>
        <v>188.2</v>
      </c>
      <c r="O41" s="148">
        <f>F11+O11+F19+O19+F25+O25+F32+O32+F39+O39</f>
        <v>174.48</v>
      </c>
      <c r="P41" s="148">
        <f>G11+P11+G19+P19+G25+P25+G32+P32+G39+P39</f>
        <v>737.65</v>
      </c>
      <c r="Q41" s="148">
        <f>H11+Q11+H19+Q19+H25+Q25+H32+Q32+H39+Q39</f>
        <v>5193.99</v>
      </c>
      <c r="R41" s="144"/>
    </row>
    <row r="42" spans="1:18" ht="18.75">
      <c r="A42" s="144"/>
      <c r="B42" s="122"/>
      <c r="C42" s="144"/>
      <c r="D42" s="214"/>
      <c r="E42" s="214"/>
      <c r="F42" s="214"/>
      <c r="G42" s="214"/>
      <c r="H42" s="214"/>
      <c r="I42" s="144"/>
      <c r="J42" s="144"/>
      <c r="K42" s="122"/>
      <c r="L42" s="122"/>
      <c r="M42" s="148"/>
      <c r="N42" s="148">
        <f>N41/10</f>
        <v>18.82</v>
      </c>
      <c r="O42" s="148">
        <f t="shared" ref="O42:Q42" si="5">O41/10</f>
        <v>17.448</v>
      </c>
      <c r="P42" s="148">
        <f t="shared" si="5"/>
        <v>73.765000000000001</v>
      </c>
      <c r="Q42" s="148">
        <f t="shared" si="5"/>
        <v>519.399</v>
      </c>
      <c r="R42" s="144"/>
    </row>
    <row r="43" spans="1:18" ht="18.75">
      <c r="A43" s="144"/>
      <c r="B43" s="122"/>
      <c r="C43" s="122"/>
      <c r="D43" s="148"/>
      <c r="E43" s="148"/>
      <c r="F43" s="148"/>
      <c r="G43" s="148"/>
      <c r="H43" s="148"/>
      <c r="I43" s="144"/>
      <c r="J43" s="144"/>
      <c r="K43" s="122" t="s">
        <v>26</v>
      </c>
      <c r="L43" s="122"/>
      <c r="M43" s="148"/>
      <c r="N43" s="215">
        <v>1</v>
      </c>
      <c r="O43" s="215">
        <v>1</v>
      </c>
      <c r="P43" s="215">
        <v>4</v>
      </c>
      <c r="Q43" s="148"/>
      <c r="R43" s="144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3" t="s">
        <v>0</v>
      </c>
      <c r="C1" s="293"/>
      <c r="D1" s="293"/>
      <c r="E1" s="293"/>
      <c r="F1" s="293"/>
      <c r="G1" s="293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Q21" sqref="Q2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4" t="s">
        <v>86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>
      <c r="A3" s="291" t="s">
        <v>62</v>
      </c>
      <c r="B3" s="295" t="s">
        <v>2</v>
      </c>
      <c r="C3" s="295" t="s">
        <v>59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2</v>
      </c>
      <c r="L3" s="295" t="s">
        <v>59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20.170000000000002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70</v>
      </c>
      <c r="M7" s="44">
        <v>26.16</v>
      </c>
      <c r="N7" s="44">
        <v>13.35</v>
      </c>
      <c r="O7" s="44">
        <v>3.09</v>
      </c>
      <c r="P7" s="44">
        <v>9.33</v>
      </c>
      <c r="Q7" s="44">
        <v>118.63</v>
      </c>
      <c r="R7" s="6">
        <v>498</v>
      </c>
    </row>
    <row r="8" spans="1:18" ht="21" customHeight="1">
      <c r="A8" s="6"/>
      <c r="B8" s="39" t="s">
        <v>19</v>
      </c>
      <c r="C8" s="41">
        <v>90</v>
      </c>
      <c r="D8" s="42">
        <v>9.8800000000000008</v>
      </c>
      <c r="E8" s="42">
        <v>44.93</v>
      </c>
      <c r="F8" s="42">
        <v>3.81</v>
      </c>
      <c r="G8" s="42">
        <v>21.55</v>
      </c>
      <c r="H8" s="42">
        <v>140.22</v>
      </c>
      <c r="I8" s="6">
        <v>508</v>
      </c>
      <c r="J8" s="25"/>
      <c r="K8" s="45" t="s">
        <v>49</v>
      </c>
      <c r="L8" s="43">
        <v>90</v>
      </c>
      <c r="M8" s="44">
        <v>4.25</v>
      </c>
      <c r="N8" s="44">
        <v>2.79</v>
      </c>
      <c r="O8" s="44">
        <v>5.49</v>
      </c>
      <c r="P8" s="44">
        <v>31.59</v>
      </c>
      <c r="Q8" s="44">
        <v>138.36000000000001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2.31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30</v>
      </c>
      <c r="M10" s="44">
        <v>2.31</v>
      </c>
      <c r="N10" s="44">
        <v>2.2799999999999998</v>
      </c>
      <c r="O10" s="44">
        <v>0.24</v>
      </c>
      <c r="P10" s="44">
        <v>17.399999999999999</v>
      </c>
      <c r="Q10" s="44">
        <v>78.38</v>
      </c>
      <c r="R10" s="25"/>
    </row>
    <row r="11" spans="1:18" ht="37.5">
      <c r="A11" s="78" t="s">
        <v>78</v>
      </c>
      <c r="B11" s="63"/>
      <c r="C11" s="32">
        <v>545</v>
      </c>
      <c r="D11" s="33">
        <f>SUM(D6:D10)</f>
        <v>44.900000000000006</v>
      </c>
      <c r="E11" s="33">
        <f t="shared" ref="E11:H11" si="0">SUM(E6:E10)</f>
        <v>59.66</v>
      </c>
      <c r="F11" s="33">
        <f t="shared" si="0"/>
        <v>14.84</v>
      </c>
      <c r="G11" s="33">
        <f t="shared" si="0"/>
        <v>61.63</v>
      </c>
      <c r="H11" s="33">
        <f t="shared" si="0"/>
        <v>473.28</v>
      </c>
      <c r="I11" s="25"/>
      <c r="J11" s="78" t="s">
        <v>78</v>
      </c>
      <c r="K11" s="63"/>
      <c r="L11" s="32">
        <f>SUM(L6:L10)</f>
        <v>540</v>
      </c>
      <c r="M11" s="33">
        <f>SUM(M6:M10)</f>
        <v>44.900000000000006</v>
      </c>
      <c r="N11" s="33">
        <f t="shared" ref="N11:Q11" si="1">SUM(N6:N10)</f>
        <v>24.46</v>
      </c>
      <c r="O11" s="33">
        <f t="shared" si="1"/>
        <v>14.98</v>
      </c>
      <c r="P11" s="33">
        <f t="shared" si="1"/>
        <v>72.539999999999992</v>
      </c>
      <c r="Q11" s="33">
        <f t="shared" si="1"/>
        <v>465.52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60</v>
      </c>
      <c r="D14" s="44">
        <v>25</v>
      </c>
      <c r="E14" s="44">
        <v>11.44</v>
      </c>
      <c r="F14" s="44">
        <v>2.65</v>
      </c>
      <c r="G14" s="44">
        <v>8</v>
      </c>
      <c r="H14" s="44">
        <v>101.68</v>
      </c>
      <c r="I14" s="6">
        <v>498</v>
      </c>
      <c r="J14" s="25"/>
      <c r="K14" s="45" t="s">
        <v>126</v>
      </c>
      <c r="L14" s="41">
        <v>60</v>
      </c>
      <c r="M14" s="42">
        <v>18.489999999999998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45" t="s">
        <v>49</v>
      </c>
      <c r="C15" s="43">
        <v>100</v>
      </c>
      <c r="D15" s="44">
        <v>4.51</v>
      </c>
      <c r="E15" s="44">
        <v>3.1</v>
      </c>
      <c r="F15" s="44">
        <v>6.1</v>
      </c>
      <c r="G15" s="44">
        <v>35.1</v>
      </c>
      <c r="H15" s="44">
        <v>154</v>
      </c>
      <c r="I15" s="38">
        <v>510</v>
      </c>
      <c r="J15" s="38"/>
      <c r="K15" s="39" t="s">
        <v>24</v>
      </c>
      <c r="L15" s="41">
        <v>90</v>
      </c>
      <c r="M15" s="42">
        <v>10.66</v>
      </c>
      <c r="N15" s="42">
        <v>1.47</v>
      </c>
      <c r="O15" s="42">
        <v>2.2999999999999998</v>
      </c>
      <c r="P15" s="42">
        <v>18.440000000000001</v>
      </c>
      <c r="Q15" s="42">
        <v>65.7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3">
        <v>30</v>
      </c>
      <c r="D17" s="44">
        <v>2.31</v>
      </c>
      <c r="E17" s="44">
        <v>2.2799999999999998</v>
      </c>
      <c r="F17" s="44">
        <v>0.24</v>
      </c>
      <c r="G17" s="44">
        <v>17.399999999999999</v>
      </c>
      <c r="H17" s="44">
        <v>78.38</v>
      </c>
      <c r="I17" s="25"/>
      <c r="J17" s="25"/>
      <c r="K17" s="39" t="s">
        <v>11</v>
      </c>
      <c r="L17" s="43">
        <v>30</v>
      </c>
      <c r="M17" s="44">
        <v>2.31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540</v>
      </c>
      <c r="D18" s="33">
        <f t="shared" si="2"/>
        <v>44.9</v>
      </c>
      <c r="E18" s="33">
        <f t="shared" si="2"/>
        <v>23.810000000000002</v>
      </c>
      <c r="F18" s="33">
        <f t="shared" si="2"/>
        <v>15.77</v>
      </c>
      <c r="G18" s="33">
        <f t="shared" si="2"/>
        <v>75.12</v>
      </c>
      <c r="H18" s="33">
        <f t="shared" si="2"/>
        <v>458.11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44.900000000000006</v>
      </c>
      <c r="N18" s="32">
        <f t="shared" si="3"/>
        <v>20.380000000000003</v>
      </c>
      <c r="O18" s="32">
        <f t="shared" si="3"/>
        <v>13.450000000000001</v>
      </c>
      <c r="P18" s="32">
        <f t="shared" si="3"/>
        <v>64.23</v>
      </c>
      <c r="Q18" s="32">
        <f t="shared" si="3"/>
        <v>422.29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6.74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9.43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23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70</v>
      </c>
      <c r="M21" s="40">
        <v>25.47</v>
      </c>
      <c r="N21" s="40">
        <v>7.84</v>
      </c>
      <c r="O21" s="40">
        <v>7.63</v>
      </c>
      <c r="P21" s="40">
        <v>4.7300000000000004</v>
      </c>
      <c r="Q21" s="40">
        <v>124.6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45" t="s">
        <v>37</v>
      </c>
      <c r="L22" s="43">
        <v>100</v>
      </c>
      <c r="M22" s="44">
        <v>5.09</v>
      </c>
      <c r="N22" s="44">
        <v>2.87</v>
      </c>
      <c r="O22" s="44">
        <v>2.72</v>
      </c>
      <c r="P22" s="44">
        <v>16.79</v>
      </c>
      <c r="Q22" s="44">
        <v>103.22</v>
      </c>
      <c r="R22" s="38">
        <v>510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2.31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30</v>
      </c>
      <c r="M24" s="44">
        <v>2.31</v>
      </c>
      <c r="N24" s="44">
        <v>2.2799999999999998</v>
      </c>
      <c r="O24" s="44">
        <v>0.24</v>
      </c>
      <c r="P24" s="44">
        <v>17.399999999999999</v>
      </c>
      <c r="Q24" s="44">
        <v>78.38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</v>
      </c>
      <c r="E25" s="37">
        <f t="shared" ref="E25:H25" si="4">SUM(E20:E24)</f>
        <v>12.549999999999999</v>
      </c>
      <c r="F25" s="37">
        <f t="shared" si="4"/>
        <v>12.11</v>
      </c>
      <c r="G25" s="37">
        <f t="shared" si="4"/>
        <v>46.04</v>
      </c>
      <c r="H25" s="37">
        <f t="shared" si="4"/>
        <v>384.79999999999995</v>
      </c>
      <c r="I25" s="34"/>
      <c r="J25" s="78" t="s">
        <v>78</v>
      </c>
      <c r="K25" s="63"/>
      <c r="L25" s="32">
        <f>SUM(L20:L24)</f>
        <v>550</v>
      </c>
      <c r="M25" s="33">
        <f>SUM(M20:M24)</f>
        <v>44.9</v>
      </c>
      <c r="N25" s="33">
        <f t="shared" ref="N25:Q25" si="5">SUM(N20:N24)</f>
        <v>17.059999999999999</v>
      </c>
      <c r="O25" s="33">
        <f t="shared" si="5"/>
        <v>12.71</v>
      </c>
      <c r="P25" s="33">
        <f t="shared" si="5"/>
        <v>63.839999999999996</v>
      </c>
      <c r="Q25" s="33">
        <f t="shared" si="5"/>
        <v>444.9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9.43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23.41</v>
      </c>
      <c r="E28" s="24">
        <v>9.5299999999999994</v>
      </c>
      <c r="F28" s="24">
        <v>2.21</v>
      </c>
      <c r="G28" s="24">
        <v>6.67</v>
      </c>
      <c r="H28" s="235">
        <v>130.18</v>
      </c>
      <c r="I28" s="25">
        <v>500</v>
      </c>
      <c r="J28" s="38"/>
      <c r="K28" s="23" t="s">
        <v>12</v>
      </c>
      <c r="L28" s="22">
        <v>180</v>
      </c>
      <c r="M28" s="24">
        <v>31.46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232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26">
        <v>26</v>
      </c>
      <c r="M30" s="29">
        <v>2.0099999999999998</v>
      </c>
      <c r="N30" s="27">
        <v>1.97</v>
      </c>
      <c r="O30" s="27">
        <v>0.21</v>
      </c>
      <c r="P30" s="27">
        <v>15.08</v>
      </c>
      <c r="Q30" s="42">
        <v>67.930000000000007</v>
      </c>
      <c r="R30" s="25"/>
    </row>
    <row r="31" spans="1:18" ht="18.75">
      <c r="A31" s="25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44.900000000000006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526.95000000000005</v>
      </c>
      <c r="I32" s="34"/>
      <c r="J32" s="78" t="s">
        <v>78</v>
      </c>
      <c r="K32" s="63" t="s">
        <v>45</v>
      </c>
      <c r="L32" s="32">
        <f t="shared" ref="L32:Q32" si="7">SUM(L27:L31)</f>
        <v>556</v>
      </c>
      <c r="M32" s="33">
        <f t="shared" si="7"/>
        <v>44.9</v>
      </c>
      <c r="N32" s="33">
        <f t="shared" si="7"/>
        <v>20.150000000000002</v>
      </c>
      <c r="O32" s="33">
        <f t="shared" si="7"/>
        <v>10.15</v>
      </c>
      <c r="P32" s="33">
        <f t="shared" si="7"/>
        <v>59.25</v>
      </c>
      <c r="Q32" s="33">
        <f t="shared" si="7"/>
        <v>502.86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7.43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7.43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65" t="s">
        <v>125</v>
      </c>
      <c r="C35" s="71">
        <v>50</v>
      </c>
      <c r="D35" s="75">
        <v>24.89</v>
      </c>
      <c r="E35" s="75">
        <v>9.1</v>
      </c>
      <c r="F35" s="75">
        <v>5.41</v>
      </c>
      <c r="G35" s="75">
        <v>0.45</v>
      </c>
      <c r="H35" s="75">
        <v>86.7</v>
      </c>
      <c r="I35" s="71">
        <v>322</v>
      </c>
      <c r="J35" s="25"/>
      <c r="K35" s="45" t="s">
        <v>79</v>
      </c>
      <c r="L35" s="43" t="s">
        <v>127</v>
      </c>
      <c r="M35" s="42">
        <v>23.67</v>
      </c>
      <c r="N35" s="61">
        <v>7.85</v>
      </c>
      <c r="O35" s="42">
        <v>9.61</v>
      </c>
      <c r="P35" s="42">
        <v>2.59</v>
      </c>
      <c r="Q35" s="42">
        <v>123.9</v>
      </c>
      <c r="R35" s="6">
        <v>433</v>
      </c>
    </row>
    <row r="36" spans="1:18" ht="22.5" customHeight="1">
      <c r="A36" s="22"/>
      <c r="B36" s="65" t="s">
        <v>13</v>
      </c>
      <c r="C36" s="71">
        <v>100</v>
      </c>
      <c r="D36" s="75">
        <v>7.42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71">
        <v>100</v>
      </c>
      <c r="M36" s="75">
        <v>7.42</v>
      </c>
      <c r="N36" s="47">
        <v>3.55</v>
      </c>
      <c r="O36" s="47">
        <v>3.28</v>
      </c>
      <c r="P36" s="47">
        <v>21.87</v>
      </c>
      <c r="Q36" s="47">
        <v>146.30000000000001</v>
      </c>
      <c r="R36" s="6">
        <v>332</v>
      </c>
    </row>
    <row r="37" spans="1:18" ht="18.75">
      <c r="A37" s="6"/>
      <c r="B37" s="39" t="s">
        <v>10</v>
      </c>
      <c r="C37" s="43">
        <v>200</v>
      </c>
      <c r="D37" s="44">
        <v>2.6</v>
      </c>
      <c r="E37" s="44">
        <v>0.19</v>
      </c>
      <c r="F37" s="44">
        <v>0.04</v>
      </c>
      <c r="G37" s="44">
        <v>6.42</v>
      </c>
      <c r="H37" s="44">
        <v>43.9</v>
      </c>
      <c r="I37" s="46" t="s">
        <v>112</v>
      </c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39" t="s">
        <v>11</v>
      </c>
      <c r="C38" s="41">
        <v>33</v>
      </c>
      <c r="D38" s="44">
        <v>2.56</v>
      </c>
      <c r="E38" s="42">
        <v>2.5099999999999998</v>
      </c>
      <c r="F38" s="42">
        <v>0.26</v>
      </c>
      <c r="G38" s="27">
        <v>19.14</v>
      </c>
      <c r="H38" s="42">
        <v>86.22</v>
      </c>
      <c r="I38" s="25"/>
      <c r="J38" s="38"/>
      <c r="K38" s="23" t="s">
        <v>11</v>
      </c>
      <c r="L38" s="41">
        <v>37</v>
      </c>
      <c r="M38" s="44">
        <v>2.88</v>
      </c>
      <c r="N38" s="42">
        <v>3.21</v>
      </c>
      <c r="O38" s="42">
        <v>0.34</v>
      </c>
      <c r="P38" s="42">
        <v>24.53</v>
      </c>
      <c r="Q38" s="42">
        <v>101.75</v>
      </c>
      <c r="R38" s="25"/>
    </row>
    <row r="39" spans="1:18" ht="18.75">
      <c r="A39" s="25"/>
      <c r="B39" s="58"/>
      <c r="C39" s="26"/>
      <c r="D39" s="44"/>
      <c r="E39" s="27"/>
      <c r="F39" s="27"/>
      <c r="G39" s="27"/>
      <c r="H39" s="42"/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533</v>
      </c>
      <c r="D40" s="37">
        <f>SUM(D33:D38)</f>
        <v>44.900000000000006</v>
      </c>
      <c r="E40" s="37">
        <f>SUM(E33:E38)</f>
        <v>18.810000000000002</v>
      </c>
      <c r="F40" s="37">
        <f>SUM(F33:F38)</f>
        <v>11.44</v>
      </c>
      <c r="G40" s="37">
        <f>SUM(G33:G38)</f>
        <v>56.43</v>
      </c>
      <c r="H40" s="37">
        <f>SUM(H33:H38)</f>
        <v>433.28</v>
      </c>
      <c r="I40" s="25"/>
      <c r="J40" s="78" t="s">
        <v>78</v>
      </c>
      <c r="K40" s="63"/>
      <c r="L40" s="32">
        <v>557</v>
      </c>
      <c r="M40" s="33">
        <f>SUM(M34:M39)</f>
        <v>44.900000000000006</v>
      </c>
      <c r="N40" s="32">
        <f>SUM(N34:N39)</f>
        <v>19.21</v>
      </c>
      <c r="O40" s="32">
        <f>SUM(O34:O39)</f>
        <v>16.34</v>
      </c>
      <c r="P40" s="32">
        <f>SUM(P34:P39)</f>
        <v>64.360000000000014</v>
      </c>
      <c r="Q40" s="32">
        <f>SUM(Q34:Q39)</f>
        <v>479.91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235.28000000000003</v>
      </c>
      <c r="O42" s="1">
        <f>O40+O32+O25+O18+O11+F40+F32+F25+F18+F11</f>
        <v>129.56</v>
      </c>
      <c r="P42" s="1">
        <f>P40+P32+P25+P18+P11+G40+G32+G25+G18+G11</f>
        <v>635.74000000000012</v>
      </c>
      <c r="Q42" s="1">
        <f>Q40+Q32+Q25+Q18+Q11+H40+H32+H25+H18+H11</f>
        <v>4591.8999999999996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23.528000000000002</v>
      </c>
      <c r="O43" s="1">
        <f>O42/10</f>
        <v>12.956</v>
      </c>
      <c r="P43" s="1">
        <f>P42/10</f>
        <v>63.574000000000012</v>
      </c>
      <c r="Q43" s="1">
        <f>Q42/10</f>
        <v>459.18999999999994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завтр 1-4</vt:lpstr>
      <vt:lpstr>обед 1-4</vt:lpstr>
      <vt:lpstr>завтр 1-4 шк8,11</vt:lpstr>
      <vt:lpstr>обед 38,89</vt:lpstr>
      <vt:lpstr>обед 38,89 шк 8,11</vt:lpstr>
      <vt:lpstr>ОВЗ  143,49</vt:lpstr>
      <vt:lpstr>завтр 61,01</vt:lpstr>
      <vt:lpstr>завтр 61,01 шк 8,11</vt:lpstr>
      <vt:lpstr>обед мобил</vt:lpstr>
      <vt:lpstr>эксперт овз</vt:lpstr>
      <vt:lpstr>'обед 1-4'!Область_печати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2023-10-02T10:50:11Z</dcterms:modified>
</cp:coreProperties>
</file>